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2390" windowHeight="9255" activeTab="3"/>
  </bookViews>
  <sheets>
    <sheet name="1" sheetId="1" r:id="rId1"/>
    <sheet name="3" sheetId="2" r:id="rId2"/>
    <sheet name="5" sheetId="3" r:id="rId3"/>
    <sheet name="7" sheetId="4" r:id="rId4"/>
    <sheet name="9" sheetId="5" r:id="rId5"/>
  </sheets>
  <definedNames>
    <definedName name="_xlnm.Print_Titles" localSheetId="0">'1'!$11:$11</definedName>
    <definedName name="_xlnm.Print_Titles" localSheetId="2">'5'!$11:$12</definedName>
    <definedName name="_xlnm.Print_Titles" localSheetId="3">'7'!$11:$12</definedName>
    <definedName name="_xlnm.Print_Area" localSheetId="0">'1'!$A$1:$D$32</definedName>
    <definedName name="_xlnm.Print_Area" localSheetId="1">'3'!$A$1:$D$17</definedName>
    <definedName name="_xlnm.Print_Area" localSheetId="2">'5'!$A$1:$G$109</definedName>
    <definedName name="_xlnm.Print_Area" localSheetId="3">'7'!$A$1:$H$99</definedName>
  </definedNames>
  <calcPr fullCalcOnLoad="1"/>
</workbook>
</file>

<file path=xl/sharedStrings.xml><?xml version="1.0" encoding="utf-8"?>
<sst xmlns="http://schemas.openxmlformats.org/spreadsheetml/2006/main" count="944" uniqueCount="235">
  <si>
    <t>Наименование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</si>
  <si>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</si>
  <si>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</si>
  <si>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</si>
  <si>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</si>
  <si>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</si>
  <si>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</si>
  <si>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</si>
  <si>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</si>
  <si>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</si>
  <si>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</si>
  <si>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</si>
  <si>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</si>
  <si>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</si>
  <si>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</si>
  <si>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</si>
  <si>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</si>
  <si>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</si>
  <si>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</si>
  <si>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</si>
  <si>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</si>
  <si>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</si>
  <si>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</si>
  <si>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</si>
  <si>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</si>
  <si>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</si>
  <si>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</si>
  <si>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02</t>
  </si>
  <si>
    <t>04</t>
  </si>
  <si>
    <t>06</t>
  </si>
  <si>
    <t>13</t>
  </si>
  <si>
    <t>ЖИЛИЩНО - КОММУНАЛЬНОЕ ХОЗЯЙСТВО</t>
  </si>
  <si>
    <t>05</t>
  </si>
  <si>
    <t>11</t>
  </si>
  <si>
    <t>ВСЕГО РАСХОДОВ</t>
  </si>
  <si>
    <t>сумма</t>
  </si>
  <si>
    <t>Итого</t>
  </si>
  <si>
    <t>Приложение 1</t>
  </si>
  <si>
    <t>к Решению Совета депутатов</t>
  </si>
  <si>
    <t>1 11 09045 10 0000 120</t>
  </si>
  <si>
    <t>Физическая культура</t>
  </si>
  <si>
    <t>121</t>
  </si>
  <si>
    <t>Уплата налога на имущество организаций и земельного налога</t>
  </si>
  <si>
    <t>244</t>
  </si>
  <si>
    <t>851</t>
  </si>
  <si>
    <t>852</t>
  </si>
  <si>
    <t>540</t>
  </si>
  <si>
    <t>Приложение 3</t>
  </si>
  <si>
    <t>ГАД</t>
  </si>
  <si>
    <t>1 00 00000 00 0000 000</t>
  </si>
  <si>
    <t>1 01 00000 00 0000 000</t>
  </si>
  <si>
    <t>1 06 00000 00 0000 000</t>
  </si>
  <si>
    <t>1 05 00000 00 0000 000</t>
  </si>
  <si>
    <t>1 11 00000 00 0000 000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</si>
  <si>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</si>
  <si>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</si>
  <si>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</si>
  <si>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</si>
  <si>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</si>
  <si>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</si>
  <si>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</si>
  <si>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</si>
  <si>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 xml:space="preserve">Расходы на проведение мероприятий в области физической культуры и  спорта </t>
  </si>
  <si>
    <t>Межбюджетные трансферты на осуществление части полномочий по вопросам в области культуры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</si>
  <si>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</si>
  <si>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</si>
  <si>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</si>
  <si>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 xml:space="preserve">Фонд оплаты труда государственных (муниципальных) органов и взносы по обязательному социальному страхованию
</t>
  </si>
  <si>
    <t>«О бюджете муниципального образования  сельское поселение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</si>
  <si>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</si>
  <si>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</si>
  <si>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884</t>
  </si>
  <si>
    <t>Расходы на обеспечение деятельности (оплата услуг) муниципальных учреждений</t>
  </si>
  <si>
    <t>Расходы на обеспечение деятельности (оплата услуг) учреждений хозяйственного обслуживания</t>
  </si>
  <si>
    <t>Межбюджетные трансферты на осуществление части полномочий в части осуществления внешнего муниципального финансового контроля</t>
  </si>
  <si>
    <t>Жилищное хозяйство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</si>
  <si>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</si>
  <si>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</si>
  <si>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высшего должностного лица субъекта Российской Федерации и органа местного самоуправления</t>
  </si>
  <si>
    <t>Администрация сельского поселения "Петропавловское"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</si>
  <si>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</si>
  <si>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</si>
  <si>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Прочие безвозмездные поступления в бюджеты сельских поселений от бюджетов муниципальных районов</t>
  </si>
  <si>
    <t xml:space="preserve">Земельный налог с организаций, обладающих земельным участком, расположенным в границах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</si>
  <si>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</si>
  <si>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</si>
  <si>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</si>
  <si>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884 </t>
  </si>
  <si>
    <t xml:space="preserve">01 </t>
  </si>
  <si>
    <t>Закупка товаров, работ и услугдля государственных (муниципальных) органов</t>
  </si>
  <si>
    <t>200</t>
  </si>
  <si>
    <t>Иные межбюджетные ассигнования</t>
  </si>
  <si>
    <t>800</t>
  </si>
  <si>
    <t>Уплата прочих налогов, сборов и  иных платежей</t>
  </si>
  <si>
    <t xml:space="preserve">Уплата налога на имущество   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</si>
  <si>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</si>
  <si>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 xml:space="preserve">Межбюджетные трансферты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</si>
  <si>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</t>
  </si>
  <si>
    <t>500</t>
  </si>
  <si>
    <t>999 99 183 00</t>
  </si>
  <si>
    <t>999  99 183 59</t>
  </si>
  <si>
    <t>999 99 183 59</t>
  </si>
  <si>
    <t>600</t>
  </si>
  <si>
    <t>999 99 882 00</t>
  </si>
  <si>
    <t>999 99 882 10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</si>
  <si>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</si>
  <si>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</t>
  </si>
  <si>
    <t>620</t>
  </si>
  <si>
    <t>Приложение 5</t>
  </si>
  <si>
    <t>Приложение 7</t>
  </si>
  <si>
    <t>884 01 05 02 01 10 0000 510</t>
  </si>
  <si>
    <t>884 01 05 02 01 10 0000 610</t>
  </si>
  <si>
    <t>Общегосударственные вопросы</t>
  </si>
  <si>
    <t xml:space="preserve">Функционирование высшего должностного лица субъекта Российской Федерации и органа местного самоуправления
</t>
  </si>
  <si>
    <t>Жилищно-коммунальное хозяйство</t>
  </si>
  <si>
    <t>Физическая культура и спорт</t>
  </si>
  <si>
    <t xml:space="preserve">Физическая культура   </t>
  </si>
  <si>
    <t>ИТОГО РАСХОДОВ</t>
  </si>
  <si>
    <t>Закупка товаров, работ и услуг для государственных (муниципальных) органов</t>
  </si>
  <si>
    <t>Уплата иных платежей</t>
  </si>
  <si>
    <t>853</t>
  </si>
  <si>
    <t>Закупка работ, услуг в сфере информационно-коммуникационных технологий</t>
  </si>
  <si>
    <t>242</t>
  </si>
  <si>
    <t xml:space="preserve">Прочая закупка товаров, работ и услуг для обеспечения государственных (муниципальных) нужд </t>
  </si>
  <si>
    <t>99 999 743 01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</si>
  <si>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</si>
  <si>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</si>
  <si>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1 06 01000 00 0000 110</t>
  </si>
  <si>
    <t xml:space="preserve">Налог на имущество физических лиц </t>
  </si>
  <si>
    <t>1 06 06000 00 0000 110</t>
  </si>
  <si>
    <t>Дотации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</si>
  <si>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</si>
  <si>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Приложение 9</t>
  </si>
  <si>
    <t xml:space="preserve"> </t>
  </si>
  <si>
    <t>Прочие безвозмездные поступления от других бюджетов бюджетной системы</t>
  </si>
  <si>
    <t>Увеличение прочих остатков средств бюджетов сельских поселений</t>
  </si>
  <si>
    <t>Уменьшение прочих остатков средств бюджетов сельских поселений</t>
  </si>
  <si>
    <t xml:space="preserve">Увеличение прочих остатков средств бюджетов  </t>
  </si>
  <si>
    <t xml:space="preserve">Уменьшение прочих остатков средств бюджетов  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</si>
  <si>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</si>
  <si>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</si>
  <si>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</si>
  <si>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</si>
  <si>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</si>
  <si>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</si>
  <si>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</si>
  <si>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</si>
  <si>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</si>
  <si>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</si>
  <si>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999 99 882 60</t>
  </si>
  <si>
    <t>350</t>
  </si>
  <si>
    <t>Премии и гранты</t>
  </si>
  <si>
    <t xml:space="preserve"> сельского поселения «Петропавловское»</t>
  </si>
  <si>
    <t>1 01 02010 01 1000 110</t>
  </si>
  <si>
    <t>1 05 03010 01 1000 110</t>
  </si>
  <si>
    <t>1 06 01030 10 1000 110</t>
  </si>
  <si>
    <t>1 06 06043 10 1000 110</t>
  </si>
  <si>
    <t>1 01 02020 01 1000 110</t>
  </si>
  <si>
    <t>1 01 02030 01 1000 110</t>
  </si>
  <si>
    <t>ЗЕМЕЛЬНЫЙ НАЛОГ</t>
  </si>
  <si>
    <t>106 06033 10 1000 110</t>
  </si>
  <si>
    <t>2 02 15001 10 0000 150</t>
  </si>
  <si>
    <t>2 02 90000 00 0000 150</t>
  </si>
  <si>
    <t>2 02 90054 10 0000 150</t>
  </si>
  <si>
    <t>2 02 10000 00 0000 150</t>
  </si>
  <si>
    <t>99 999 886 01</t>
  </si>
  <si>
    <t>999 99 744 01</t>
  </si>
  <si>
    <t>Межбюджетные трансферты на осуществление части полномочий по осуществлению контроля в сфере благоустройства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</si>
  <si>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</si>
  <si>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</si>
  <si>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</si>
  <si>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</si>
  <si>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</si>
  <si>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«Петропавловское»  на 2023 год и на плановый период 2024 и 2025 годов»</t>
  </si>
  <si>
    <t>Налоговые и неналоговые доходы местного бюджета на 2023 год</t>
  </si>
  <si>
    <t>Объем безвозмездных поступлений на 2023 год</t>
  </si>
  <si>
    <t>Ведомственная структура расходов местного бюджета на 2023 год</t>
  </si>
  <si>
    <t>99 999 910 20</t>
  </si>
  <si>
    <t>99 999 910 40</t>
  </si>
  <si>
    <t>99 999 912 97</t>
  </si>
  <si>
    <t>99 999 910 00</t>
  </si>
  <si>
    <t>Источники финансирования дефицита местного бюджета на 2023 год</t>
  </si>
  <si>
    <t>Земельный налог с физических лиц, обладающих земельным участком, расположенным в границе сельских поселений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</si>
  <si>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ведомствам, а также по разделам, подразделам классификации расходов бюджета на 2023 год</t>
  </si>
  <si>
    <t>99 999 S21 60</t>
  </si>
  <si>
    <t xml:space="preserve">99 999 </t>
  </si>
  <si>
    <t>99 999 S21 06</t>
  </si>
  <si>
    <t>999 99 744 10</t>
  </si>
  <si>
    <t>Прочая закупка товаров, работ и услуг для государственных (муниципальных) органов</t>
  </si>
  <si>
    <t>999 99 882 16</t>
  </si>
  <si>
    <t>999 99 882 99</t>
  </si>
  <si>
    <t>Коммунальное хозяйство</t>
  </si>
  <si>
    <t>Благоустройство</t>
  </si>
  <si>
    <t>Расходы по республиканскому конкурсу "Лучшее территориальное общественное самоуправление"</t>
  </si>
  <si>
    <t>9999974030</t>
  </si>
  <si>
    <t>Иные выплаты населению</t>
  </si>
  <si>
    <t>03</t>
  </si>
  <si>
    <t>999 99 882  99</t>
  </si>
  <si>
    <t>Закупка товаров, работ и услуг для обеспечения государственных (муниципальных) нужд</t>
  </si>
  <si>
    <t>Выполнение функций органами местного самоуправления</t>
  </si>
  <si>
    <t>Исполнение судебных актов</t>
  </si>
  <si>
    <t>Исполнение судебных актов Российской Федерации и мировых соглашений по возмещению причиненного вреда</t>
  </si>
  <si>
    <t>Культура</t>
  </si>
  <si>
    <t>999 99 742 00</t>
  </si>
  <si>
    <t>Межбюджетные трансферты бюджетам муниципальных образований из бюджетов сельских поселений на осуществление части полномочий по созданию условий для организации досуга и обеспечения жителей поселений услугами организаций культуры</t>
  </si>
  <si>
    <t>999 99 742 01</t>
  </si>
  <si>
    <t>08</t>
  </si>
  <si>
    <t>999 99 740 30</t>
  </si>
  <si>
    <t>от ___________ года №___</t>
  </si>
  <si>
    <t>182</t>
  </si>
  <si>
    <t>1 01 02080 01 1000 110</t>
  </si>
  <si>
    <t>1 01 02130 01 1000 100</t>
  </si>
  <si>
    <t>1 01 02140 01 1000 110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</si>
  <si>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</si>
  <si>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</si>
  <si>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(перерасчеты, недоимка и задолженность по соответствующему платежу, в том числе по отмененному)</t>
  </si>
  <si>
    <t>Специальные расходы</t>
  </si>
  <si>
    <t>1 14 01050 10 0000 410</t>
  </si>
  <si>
    <t>Доходы от продажи квартир, находящихся в собственности сельских поселений</t>
  </si>
  <si>
    <t>07</t>
  </si>
  <si>
    <t>99 999 762 03</t>
  </si>
  <si>
    <t>880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</si>
  <si>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</si>
  <si>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</si>
  <si>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</si>
  <si>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Доплаты к пенсии муниципальным служащим</t>
  </si>
  <si>
    <t>999 99 885 00</t>
  </si>
  <si>
    <t>Социальные выплаты гражданам кроме публичных нормативных социальных выплат</t>
  </si>
  <si>
    <t>999 99 885 01</t>
  </si>
  <si>
    <t>Пособии, компенсации и иные социальные выплаты гражданам кроме публичных нормативных обязательств</t>
  </si>
  <si>
    <t>Социальная политика</t>
  </si>
  <si>
    <t>10</t>
  </si>
  <si>
    <t>Пенсионное обеспечение</t>
  </si>
  <si>
    <t>СОЦИАЛЬНАЯ ПОЛИТИКА</t>
  </si>
  <si>
    <t>Доплата к пенсии муниципальным служащим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</si>
</sst>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00000"/>
    <numFmt numFmtId="203" formatCode="_-* #,##0.000_р_._-;\-* #,##0.000_р_._-;_-* &quot;-&quot;???_р_._-;_-@_-"/>
    <numFmt numFmtId="204" formatCode="_-* #,##0.000_₽_-;\-* #,##0.000_₽_-;_-* &quot;-&quot;???_₽_-;_-@_-"/>
    <numFmt numFmtId="205" formatCode="[$-FC19]d\ mmmm\ yyyy\ &quot;г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188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179" fontId="25" fillId="0" borderId="10" xfId="61" applyFont="1" applyBorder="1" applyAlignment="1">
      <alignment horizontal="center" vertical="top" wrapText="1"/>
    </xf>
    <xf numFmtId="179" fontId="20" fillId="0" borderId="10" xfId="61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49" fontId="23" fillId="26" borderId="10" xfId="0" applyNumberFormat="1" applyFont="1" applyFill="1" applyBorder="1" applyAlignment="1">
      <alignment horizontal="center" vertical="center" wrapText="1"/>
    </xf>
    <xf numFmtId="179" fontId="23" fillId="0" borderId="0" xfId="0" applyNumberFormat="1" applyFont="1" applyAlignment="1">
      <alignment/>
    </xf>
    <xf numFmtId="49" fontId="23" fillId="26" borderId="10" xfId="53" applyNumberFormat="1" applyFont="1" applyFill="1" applyBorder="1" applyAlignment="1">
      <alignment horizontal="center" vertical="center" wrapText="1"/>
      <protection/>
    </xf>
    <xf numFmtId="0" fontId="23" fillId="26" borderId="10" xfId="53" applyFont="1" applyFill="1" applyBorder="1" applyAlignment="1">
      <alignment horizontal="center" vertical="center" wrapText="1"/>
      <protection/>
    </xf>
    <xf numFmtId="0" fontId="23" fillId="26" borderId="10" xfId="0" applyNumberFormat="1" applyFont="1" applyFill="1" applyBorder="1" applyAlignment="1">
      <alignment horizontal="center" vertical="center" wrapText="1"/>
    </xf>
    <xf numFmtId="179" fontId="20" fillId="0" borderId="10" xfId="61" applyFont="1" applyBorder="1" applyAlignment="1">
      <alignment horizont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53" applyFont="1" applyFill="1" applyBorder="1" applyAlignment="1">
      <alignment horizontal="left" vertical="distributed" wrapText="1"/>
      <protection/>
    </xf>
    <xf numFmtId="0" fontId="23" fillId="0" borderId="10" xfId="0" applyFont="1" applyFill="1" applyBorder="1" applyAlignment="1">
      <alignment horizontal="left" vertical="distributed" wrapText="1"/>
    </xf>
    <xf numFmtId="0" fontId="23" fillId="26" borderId="10" xfId="0" applyFont="1" applyFill="1" applyBorder="1" applyAlignment="1">
      <alignment horizontal="left" vertical="distributed" wrapText="1"/>
    </xf>
    <xf numFmtId="0" fontId="23" fillId="26" borderId="10" xfId="53" applyFont="1" applyFill="1" applyBorder="1" applyAlignment="1">
      <alignment horizontal="left" vertical="distributed" wrapText="1"/>
      <protection/>
    </xf>
    <xf numFmtId="0" fontId="24" fillId="0" borderId="10" xfId="0" applyFont="1" applyFill="1" applyBorder="1" applyAlignment="1">
      <alignment horizontal="left" vertical="top" wrapText="1"/>
    </xf>
    <xf numFmtId="0" fontId="23" fillId="24" borderId="10" xfId="53" applyFont="1" applyFill="1" applyBorder="1" applyAlignment="1">
      <alignment horizontal="left" vertical="top" wrapText="1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23" fillId="0" borderId="0" xfId="0" applyFont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25" borderId="10" xfId="53" applyFont="1" applyFill="1" applyBorder="1" applyAlignment="1">
      <alignment horizontal="left" vertical="top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179" fontId="24" fillId="0" borderId="10" xfId="6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179" fontId="24" fillId="26" borderId="10" xfId="6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center" vertical="center" wrapText="1"/>
      <protection/>
    </xf>
    <xf numFmtId="179" fontId="23" fillId="25" borderId="10" xfId="6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/>
    </xf>
    <xf numFmtId="187" fontId="23" fillId="0" borderId="0" xfId="0" applyNumberFormat="1" applyFont="1" applyAlignment="1">
      <alignment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distributed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left" vertical="distributed" wrapText="1"/>
      <protection/>
    </xf>
    <xf numFmtId="0" fontId="23" fillId="25" borderId="10" xfId="0" applyFont="1" applyFill="1" applyBorder="1" applyAlignment="1">
      <alignment horizontal="left" vertical="distributed" wrapText="1"/>
    </xf>
    <xf numFmtId="179" fontId="23" fillId="0" borderId="10" xfId="61" applyFont="1" applyBorder="1" applyAlignment="1">
      <alignment horizontal="center" vertical="center"/>
    </xf>
    <xf numFmtId="179" fontId="23" fillId="0" borderId="10" xfId="61" applyFont="1" applyFill="1" applyBorder="1" applyAlignment="1">
      <alignment horizontal="right" vertical="center" wrapText="1"/>
    </xf>
    <xf numFmtId="179" fontId="23" fillId="26" borderId="10" xfId="61" applyFont="1" applyFill="1" applyBorder="1" applyAlignment="1">
      <alignment horizontal="right" vertical="center" wrapText="1"/>
    </xf>
    <xf numFmtId="179" fontId="24" fillId="0" borderId="10" xfId="61" applyFont="1" applyFill="1" applyBorder="1" applyAlignment="1">
      <alignment horizontal="right" vertical="center" wrapText="1"/>
    </xf>
    <xf numFmtId="179" fontId="24" fillId="26" borderId="10" xfId="61" applyFont="1" applyFill="1" applyBorder="1" applyAlignment="1">
      <alignment horizontal="right" vertical="center" wrapText="1"/>
    </xf>
    <xf numFmtId="179" fontId="24" fillId="24" borderId="10" xfId="61" applyFont="1" applyFill="1" applyBorder="1" applyAlignment="1">
      <alignment horizontal="right" vertical="center" wrapText="1"/>
    </xf>
    <xf numFmtId="179" fontId="24" fillId="25" borderId="10" xfId="61" applyFont="1" applyFill="1" applyBorder="1" applyAlignment="1">
      <alignment horizontal="right" vertical="center" wrapText="1"/>
    </xf>
    <xf numFmtId="179" fontId="24" fillId="0" borderId="10" xfId="61" applyFont="1" applyBorder="1" applyAlignment="1">
      <alignment horizontal="right"/>
    </xf>
    <xf numFmtId="0" fontId="24" fillId="24" borderId="10" xfId="53" applyFont="1" applyFill="1" applyBorder="1" applyAlignment="1">
      <alignment horizontal="left" vertical="top" wrapText="1"/>
      <protection/>
    </xf>
    <xf numFmtId="0" fontId="24" fillId="24" borderId="10" xfId="0" applyFont="1" applyFill="1" applyBorder="1" applyAlignment="1">
      <alignment horizontal="left" vertical="top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179" fontId="23" fillId="27" borderId="10" xfId="61" applyFon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left" vertical="distributed" wrapText="1"/>
    </xf>
    <xf numFmtId="0" fontId="23" fillId="27" borderId="10" xfId="53" applyFont="1" applyFill="1" applyBorder="1" applyAlignment="1">
      <alignment horizontal="left" vertical="distributed" wrapText="1"/>
      <protection/>
    </xf>
    <xf numFmtId="0" fontId="23" fillId="27" borderId="10" xfId="53" applyFont="1" applyFill="1" applyBorder="1" applyAlignment="1">
      <alignment horizontal="center" vertical="center" wrapText="1"/>
      <protection/>
    </xf>
    <xf numFmtId="179" fontId="23" fillId="25" borderId="10" xfId="61" applyFont="1" applyFill="1" applyBorder="1" applyAlignment="1">
      <alignment horizontal="right" vertical="center" wrapText="1"/>
    </xf>
    <xf numFmtId="49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3" fillId="0" borderId="0" xfId="53" applyFont="1" applyFill="1" applyBorder="1" applyAlignment="1">
      <alignment horizontal="left" vertical="top" wrapText="1"/>
      <protection/>
    </xf>
    <xf numFmtId="0" fontId="23" fillId="27" borderId="10" xfId="53" applyFont="1" applyFill="1" applyBorder="1" applyAlignment="1">
      <alignment horizontal="left" vertical="top" wrapText="1"/>
      <protection/>
    </xf>
    <xf numFmtId="179" fontId="24" fillId="27" borderId="10" xfId="6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201" fontId="27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201" fontId="24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6"/>
  <sheetViews>
    <sheetView view="pageBreakPreview" zoomScaleSheetLayoutView="100" workbookViewId="0" topLeftCell="A1">
      <selection activeCell="D30" sqref="D30"/>
    </sheetView>
  </sheetViews>
  <sheetFormatPr defaultColWidth="9.00390625" defaultRowHeight="12.75"/>
  <cols>
    <col min="1" max="1" width="5.375" style="3" customWidth="1"/>
    <col min="2" max="2" width="24.875" style="3" customWidth="1"/>
    <col min="3" max="3" width="65.625" style="3" customWidth="1"/>
    <col min="4" max="4" width="13.875" style="3" customWidth="1"/>
    <col min="5" max="16384" width="9.125" style="3" customWidth="1"/>
  </cols>
  <sheetData>
    <row r="1" spans="3:4" ht="12.75" customHeight="1">
      <c r="C1" s="14"/>
      <c r="D1" s="14" t="s">
        <v>37</v>
      </c>
    </row>
    <row r="2" spans="3:4" ht="15" customHeight="1">
      <c r="C2" s="14"/>
      <c r="D2" s="14" t="s">
        <v>38</v>
      </c>
    </row>
    <row r="3" spans="3:4" ht="12.75" customHeight="1">
      <c r="C3" s="14"/>
      <c r="D3" s="14" t="s">
        <v>152</v>
      </c>
    </row>
    <row r="4" spans="2:4" ht="15" customHeight="1">
      <c r="B4" s="4"/>
      <c r="C4" s="14"/>
      <c r="D4" s="14" t="s">
        <v>68</v>
      </c>
    </row>
    <row r="5" spans="2:4" ht="12.75" customHeight="1">
      <c r="B5" s="5"/>
      <c r="C5" s="14"/>
      <c r="D5" s="14" t="s">
        <v>173</v>
      </c>
    </row>
    <row r="6" spans="2:7" ht="15" customHeight="1">
      <c r="B6" s="6"/>
      <c r="C6" s="14"/>
      <c r="D6" s="14" t="s">
        <v>208</v>
      </c>
      <c r="G6" s="4"/>
    </row>
    <row r="7" spans="2:7" ht="15">
      <c r="B7" s="6"/>
      <c r="C7" s="91"/>
      <c r="D7" s="91"/>
      <c r="G7" s="4"/>
    </row>
    <row r="8" spans="1:7" ht="12.75" customHeight="1">
      <c r="A8" s="90" t="s">
        <v>174</v>
      </c>
      <c r="B8" s="90"/>
      <c r="C8" s="90"/>
      <c r="D8" s="90"/>
      <c r="G8" s="4"/>
    </row>
    <row r="9" spans="1:4" ht="29.25" customHeight="1">
      <c r="A9" s="90"/>
      <c r="B9" s="90"/>
      <c r="C9" s="90"/>
      <c r="D9" s="90"/>
    </row>
    <row r="10" spans="2:4" ht="12.75" customHeight="1">
      <c r="B10" s="7"/>
      <c r="C10" s="8"/>
      <c r="D10" s="14" t="s">
        <v>7</v>
      </c>
    </row>
    <row r="11" spans="1:4" ht="21" customHeight="1">
      <c r="A11" s="10" t="s">
        <v>48</v>
      </c>
      <c r="B11" s="10" t="s">
        <v>15</v>
      </c>
      <c r="C11" s="10" t="s">
        <v>0</v>
      </c>
      <c r="D11" s="10" t="s">
        <v>6</v>
      </c>
    </row>
    <row r="12" spans="1:4" ht="32.25" customHeight="1">
      <c r="A12" s="63" t="s">
        <v>141</v>
      </c>
      <c r="B12" s="15" t="s">
        <v>49</v>
      </c>
      <c r="C12" s="16" t="s">
        <v>8</v>
      </c>
      <c r="D12" s="28">
        <f>D13+D21+D24+D27+D30</f>
        <v>6507</v>
      </c>
    </row>
    <row r="13" spans="1:4" ht="30" customHeight="1">
      <c r="A13" s="63" t="s">
        <v>141</v>
      </c>
      <c r="B13" s="11" t="s">
        <v>50</v>
      </c>
      <c r="C13" s="2" t="s">
        <v>56</v>
      </c>
      <c r="D13" s="28">
        <f>D14</f>
        <v>1604.2</v>
      </c>
    </row>
    <row r="14" spans="1:4" ht="18.75" customHeight="1">
      <c r="A14" s="63" t="s">
        <v>141</v>
      </c>
      <c r="B14" s="11" t="s">
        <v>2</v>
      </c>
      <c r="C14" s="2" t="s">
        <v>3</v>
      </c>
      <c r="D14" s="29">
        <f>D15+D16+D17+D18+D19+D20</f>
        <v>1604.2</v>
      </c>
    </row>
    <row r="15" spans="1:4" ht="71.25" customHeight="1">
      <c r="A15" s="63">
        <v>182</v>
      </c>
      <c r="B15" s="11" t="s">
        <v>153</v>
      </c>
      <c r="C15" s="2" t="s">
        <v>131</v>
      </c>
      <c r="D15" s="29">
        <v>1577.2</v>
      </c>
    </row>
    <row r="16" spans="1:4" ht="108" customHeight="1">
      <c r="A16" s="63">
        <v>182</v>
      </c>
      <c r="B16" s="11" t="s">
        <v>157</v>
      </c>
      <c r="C16" s="30" t="s">
        <v>69</v>
      </c>
      <c r="D16" s="29">
        <v>1</v>
      </c>
    </row>
    <row r="17" spans="1:4" ht="45.75" customHeight="1">
      <c r="A17" s="63">
        <v>182</v>
      </c>
      <c r="B17" s="11" t="s">
        <v>158</v>
      </c>
      <c r="C17" s="30" t="s">
        <v>70</v>
      </c>
      <c r="D17" s="29">
        <v>20</v>
      </c>
    </row>
    <row r="18" spans="1:4" ht="76.5" customHeight="1">
      <c r="A18" s="63" t="s">
        <v>209</v>
      </c>
      <c r="B18" s="11" t="s">
        <v>210</v>
      </c>
      <c r="C18" s="30" t="s">
        <v>213</v>
      </c>
      <c r="D18" s="29">
        <v>5</v>
      </c>
    </row>
    <row r="19" spans="1:4" ht="107.25" customHeight="1">
      <c r="A19" s="63" t="s">
        <v>209</v>
      </c>
      <c r="B19" s="85" t="s">
        <v>211</v>
      </c>
      <c r="C19" s="30" t="s">
        <v>214</v>
      </c>
      <c r="D19" s="29">
        <v>0.5</v>
      </c>
    </row>
    <row r="20" spans="1:4" ht="93" customHeight="1">
      <c r="A20" s="63" t="s">
        <v>209</v>
      </c>
      <c r="B20" s="85" t="s">
        <v>212</v>
      </c>
      <c r="C20" s="30" t="s">
        <v>215</v>
      </c>
      <c r="D20" s="29">
        <v>0.5</v>
      </c>
    </row>
    <row r="21" spans="1:4" ht="24.75" customHeight="1">
      <c r="A21" s="63" t="s">
        <v>141</v>
      </c>
      <c r="B21" s="11" t="s">
        <v>52</v>
      </c>
      <c r="C21" s="2" t="s">
        <v>9</v>
      </c>
      <c r="D21" s="28">
        <f>D22</f>
        <v>50</v>
      </c>
    </row>
    <row r="22" spans="1:4" ht="20.25" customHeight="1">
      <c r="A22" s="63" t="s">
        <v>141</v>
      </c>
      <c r="B22" s="11" t="s">
        <v>4</v>
      </c>
      <c r="C22" s="2" t="s">
        <v>5</v>
      </c>
      <c r="D22" s="29">
        <f>D23</f>
        <v>50</v>
      </c>
    </row>
    <row r="23" spans="1:4" ht="20.25" customHeight="1">
      <c r="A23" s="63">
        <v>182</v>
      </c>
      <c r="B23" s="11" t="s">
        <v>154</v>
      </c>
      <c r="C23" s="2" t="s">
        <v>5</v>
      </c>
      <c r="D23" s="29">
        <v>50</v>
      </c>
    </row>
    <row r="24" spans="1:4" ht="18" customHeight="1">
      <c r="A24" s="63" t="s">
        <v>141</v>
      </c>
      <c r="B24" s="11" t="s">
        <v>51</v>
      </c>
      <c r="C24" s="2" t="s">
        <v>11</v>
      </c>
      <c r="D24" s="28">
        <f>D25</f>
        <v>1297.7</v>
      </c>
    </row>
    <row r="25" spans="1:4" ht="18" customHeight="1">
      <c r="A25" s="63">
        <v>182</v>
      </c>
      <c r="B25" s="11" t="s">
        <v>127</v>
      </c>
      <c r="C25" s="2" t="s">
        <v>128</v>
      </c>
      <c r="D25" s="29">
        <f>D26</f>
        <v>1297.7</v>
      </c>
    </row>
    <row r="26" spans="1:4" ht="44.25" customHeight="1">
      <c r="A26" s="63">
        <v>182</v>
      </c>
      <c r="B26" s="11" t="s">
        <v>155</v>
      </c>
      <c r="C26" s="2" t="s">
        <v>84</v>
      </c>
      <c r="D26" s="29">
        <v>1297.7</v>
      </c>
    </row>
    <row r="27" spans="1:4" ht="21" customHeight="1">
      <c r="A27" s="63" t="s">
        <v>141</v>
      </c>
      <c r="B27" s="11" t="s">
        <v>129</v>
      </c>
      <c r="C27" s="2" t="s">
        <v>159</v>
      </c>
      <c r="D27" s="28">
        <f>D28+D29</f>
        <v>2422.65</v>
      </c>
    </row>
    <row r="28" spans="1:4" ht="35.25" customHeight="1">
      <c r="A28" s="63">
        <v>182</v>
      </c>
      <c r="B28" s="2" t="s">
        <v>160</v>
      </c>
      <c r="C28" s="12" t="s">
        <v>83</v>
      </c>
      <c r="D28" s="29">
        <v>646.5</v>
      </c>
    </row>
    <row r="29" spans="1:4" ht="36.75" customHeight="1">
      <c r="A29" s="63">
        <v>182</v>
      </c>
      <c r="B29" s="2" t="s">
        <v>156</v>
      </c>
      <c r="C29" s="12" t="s">
        <v>182</v>
      </c>
      <c r="D29" s="29">
        <v>1776.15</v>
      </c>
    </row>
    <row r="30" spans="1:4" ht="42" customHeight="1">
      <c r="A30" s="63" t="s">
        <v>141</v>
      </c>
      <c r="B30" s="11" t="s">
        <v>53</v>
      </c>
      <c r="C30" s="2" t="s">
        <v>10</v>
      </c>
      <c r="D30" s="28">
        <f>D31+D32</f>
        <v>1132.45</v>
      </c>
    </row>
    <row r="31" spans="1:4" ht="75">
      <c r="A31" s="63">
        <v>884</v>
      </c>
      <c r="B31" s="2" t="s">
        <v>39</v>
      </c>
      <c r="C31" s="13" t="s">
        <v>80</v>
      </c>
      <c r="D31" s="38">
        <v>132.45</v>
      </c>
    </row>
    <row r="32" spans="1:4" ht="30">
      <c r="A32" s="62">
        <v>884</v>
      </c>
      <c r="B32" s="22" t="s">
        <v>217</v>
      </c>
      <c r="C32" s="86" t="s">
        <v>218</v>
      </c>
      <c r="D32" s="38">
        <v>1000</v>
      </c>
    </row>
    <row r="33" ht="12.75">
      <c r="D33" s="34"/>
    </row>
    <row r="1496" ht="12.75">
      <c r="A1496" s="3" t="s">
        <v>133</v>
      </c>
    </row>
  </sheetData>
  <sheetProtection/>
  <mergeCells count="2">
    <mergeCell ref="A8:D9"/>
    <mergeCell ref="C7:D7"/>
  </mergeCells>
  <printOptions/>
  <pageMargins left="0.8267716535433072" right="0.2755905511811024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SheetLayoutView="100" workbookViewId="0" topLeftCell="A1">
      <selection activeCell="D18" sqref="D18"/>
    </sheetView>
  </sheetViews>
  <sheetFormatPr defaultColWidth="9.00390625" defaultRowHeight="12.75"/>
  <cols>
    <col min="1" max="1" width="6.875" style="3" customWidth="1"/>
    <col min="2" max="2" width="24.125" style="3" customWidth="1"/>
    <col min="3" max="3" width="64.125" style="3" customWidth="1"/>
    <col min="4" max="4" width="12.75390625" style="3" customWidth="1"/>
    <col min="5" max="16384" width="9.125" style="3" customWidth="1"/>
  </cols>
  <sheetData>
    <row r="1" ht="12.75" customHeight="1">
      <c r="D1" s="14" t="s">
        <v>47</v>
      </c>
    </row>
    <row r="2" ht="12.75">
      <c r="D2" s="14" t="str">
        <f>1!D2:D6</f>
        <v>к Решению Совета депутатов</v>
      </c>
    </row>
    <row r="3" ht="12.75" customHeight="1">
      <c r="D3" s="14" t="str">
        <f>1!D3</f>
        <v> сельского поселения «Петропавловское»</v>
      </c>
    </row>
    <row r="4" spans="2:4" ht="12.75">
      <c r="B4" s="4"/>
      <c r="D4" s="14" t="str">
        <f>1!D4</f>
        <v>«О бюджете муниципального образования  сельское поселение</v>
      </c>
    </row>
    <row r="5" spans="2:4" ht="12.75" customHeight="1">
      <c r="B5" s="5"/>
      <c r="D5" s="14" t="str">
        <f>1!D5</f>
        <v>«Петропавловское»  на 2023 год и на плановый период 2024 и 2025 годов»</v>
      </c>
    </row>
    <row r="6" spans="2:7" ht="12.75">
      <c r="B6" s="6"/>
      <c r="D6" s="14" t="str">
        <f>1!D6</f>
        <v>от ___________ года №___</v>
      </c>
      <c r="G6" s="4"/>
    </row>
    <row r="7" spans="2:7" ht="15">
      <c r="B7" s="6"/>
      <c r="C7" s="1"/>
      <c r="G7" s="4"/>
    </row>
    <row r="8" spans="1:7" ht="12.75" customHeight="1">
      <c r="A8" s="90" t="s">
        <v>175</v>
      </c>
      <c r="B8" s="90"/>
      <c r="C8" s="90"/>
      <c r="D8" s="90"/>
      <c r="G8" s="4"/>
    </row>
    <row r="9" spans="1:4" ht="29.25" customHeight="1">
      <c r="A9" s="90"/>
      <c r="B9" s="90"/>
      <c r="C9" s="90"/>
      <c r="D9" s="90"/>
    </row>
    <row r="10" spans="2:4" ht="12.75" customHeight="1">
      <c r="B10" s="7"/>
      <c r="C10" s="8"/>
      <c r="D10" s="14" t="s">
        <v>7</v>
      </c>
    </row>
    <row r="11" spans="1:4" ht="21" customHeight="1">
      <c r="A11" s="10" t="s">
        <v>21</v>
      </c>
      <c r="B11" s="10" t="s">
        <v>15</v>
      </c>
      <c r="C11" s="10" t="s">
        <v>0</v>
      </c>
      <c r="D11" s="10" t="s">
        <v>6</v>
      </c>
    </row>
    <row r="12" spans="1:4" ht="24" customHeight="1">
      <c r="A12" s="64" t="s">
        <v>141</v>
      </c>
      <c r="B12" s="17" t="s">
        <v>54</v>
      </c>
      <c r="C12" s="16" t="s">
        <v>12</v>
      </c>
      <c r="D12" s="25">
        <f>D13</f>
        <v>2414.69</v>
      </c>
    </row>
    <row r="13" spans="1:4" ht="30" customHeight="1">
      <c r="A13" s="64" t="s">
        <v>141</v>
      </c>
      <c r="B13" s="23" t="s">
        <v>55</v>
      </c>
      <c r="C13" s="2" t="s">
        <v>13</v>
      </c>
      <c r="D13" s="25">
        <f>D14+D16</f>
        <v>2414.69</v>
      </c>
    </row>
    <row r="14" spans="1:4" ht="18.75" customHeight="1">
      <c r="A14" s="64" t="s">
        <v>141</v>
      </c>
      <c r="B14" s="2" t="s">
        <v>164</v>
      </c>
      <c r="C14" s="2" t="s">
        <v>130</v>
      </c>
      <c r="D14" s="25">
        <f>D15</f>
        <v>20.9</v>
      </c>
    </row>
    <row r="15" spans="1:4" ht="31.5" customHeight="1">
      <c r="A15" s="64">
        <v>884</v>
      </c>
      <c r="B15" s="2" t="s">
        <v>161</v>
      </c>
      <c r="C15" s="2" t="s">
        <v>81</v>
      </c>
      <c r="D15" s="25">
        <v>20.9</v>
      </c>
    </row>
    <row r="16" spans="1:4" ht="30">
      <c r="A16" s="64" t="s">
        <v>141</v>
      </c>
      <c r="B16" s="2" t="s">
        <v>162</v>
      </c>
      <c r="C16" s="2" t="s">
        <v>134</v>
      </c>
      <c r="D16" s="25">
        <f>D17</f>
        <v>2393.79</v>
      </c>
    </row>
    <row r="17" spans="1:4" ht="30">
      <c r="A17" s="64">
        <v>884</v>
      </c>
      <c r="B17" s="2" t="s">
        <v>163</v>
      </c>
      <c r="C17" s="2" t="s">
        <v>82</v>
      </c>
      <c r="D17" s="25">
        <v>2393.79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view="pageBreakPreview" zoomScaleSheetLayoutView="100" workbookViewId="0" topLeftCell="A43">
      <selection activeCell="A46" sqref="A46:G52"/>
    </sheetView>
  </sheetViews>
  <sheetFormatPr defaultColWidth="9.00390625" defaultRowHeight="12.75"/>
  <cols>
    <col min="1" max="1" width="69.00390625" style="3" customWidth="1"/>
    <col min="2" max="2" width="15.25390625" style="3" customWidth="1"/>
    <col min="3" max="3" width="7.375" style="3" customWidth="1"/>
    <col min="4" max="4" width="7.875" style="3" customWidth="1"/>
    <col min="5" max="5" width="6.625" style="3" customWidth="1"/>
    <col min="6" max="6" width="9.125" style="3" customWidth="1"/>
    <col min="7" max="7" width="13.875" style="3" customWidth="1"/>
    <col min="8" max="16384" width="9.125" style="3" customWidth="1"/>
  </cols>
  <sheetData>
    <row r="1" ht="12.75" customHeight="1">
      <c r="G1" s="14" t="s">
        <v>108</v>
      </c>
    </row>
    <row r="2" ht="12.75">
      <c r="G2" s="14" t="s">
        <v>38</v>
      </c>
    </row>
    <row r="3" ht="12.75" customHeight="1">
      <c r="G3" s="14" t="s">
        <v>152</v>
      </c>
    </row>
    <row r="4" spans="1:7" ht="12.75">
      <c r="A4" s="4"/>
      <c r="B4" s="4"/>
      <c r="C4" s="4"/>
      <c r="G4" s="14" t="s">
        <v>68</v>
      </c>
    </row>
    <row r="5" spans="1:7" ht="12.75" customHeight="1">
      <c r="A5" s="5"/>
      <c r="B5" s="5"/>
      <c r="C5" s="5"/>
      <c r="G5" s="14" t="s">
        <v>173</v>
      </c>
    </row>
    <row r="6" spans="1:7" ht="12.75">
      <c r="A6" s="6"/>
      <c r="B6" s="6"/>
      <c r="C6" s="6"/>
      <c r="G6" s="14" t="str">
        <f>1!D6</f>
        <v>от ___________ года №___</v>
      </c>
    </row>
    <row r="7" spans="1:4" ht="15">
      <c r="A7" s="6"/>
      <c r="B7" s="6"/>
      <c r="C7" s="6"/>
      <c r="D7" s="1"/>
    </row>
    <row r="8" spans="1:7" ht="12.75" customHeight="1">
      <c r="A8" s="94" t="s">
        <v>183</v>
      </c>
      <c r="B8" s="94"/>
      <c r="C8" s="94"/>
      <c r="D8" s="94"/>
      <c r="E8" s="94"/>
      <c r="F8" s="94"/>
      <c r="G8" s="94"/>
    </row>
    <row r="9" spans="1:7" ht="27" customHeight="1">
      <c r="A9" s="94"/>
      <c r="B9" s="94"/>
      <c r="C9" s="94"/>
      <c r="D9" s="94"/>
      <c r="E9" s="94"/>
      <c r="F9" s="94"/>
      <c r="G9" s="94"/>
    </row>
    <row r="10" spans="1:7" ht="12.75" customHeight="1">
      <c r="A10" s="7"/>
      <c r="B10" s="7"/>
      <c r="C10" s="7"/>
      <c r="D10" s="8"/>
      <c r="G10" s="4" t="s">
        <v>7</v>
      </c>
    </row>
    <row r="11" spans="1:7" ht="12.75" customHeight="1">
      <c r="A11" s="95" t="s">
        <v>20</v>
      </c>
      <c r="B11" s="92" t="s">
        <v>24</v>
      </c>
      <c r="C11" s="92" t="s">
        <v>25</v>
      </c>
      <c r="D11" s="92" t="s">
        <v>21</v>
      </c>
      <c r="E11" s="92" t="s">
        <v>22</v>
      </c>
      <c r="F11" s="92" t="s">
        <v>23</v>
      </c>
      <c r="G11" s="93" t="s">
        <v>6</v>
      </c>
    </row>
    <row r="12" spans="1:7" ht="12.75">
      <c r="A12" s="95"/>
      <c r="B12" s="92"/>
      <c r="C12" s="92"/>
      <c r="D12" s="92"/>
      <c r="E12" s="92"/>
      <c r="F12" s="92"/>
      <c r="G12" s="93"/>
    </row>
    <row r="13" spans="1:7" ht="25.5">
      <c r="A13" s="67" t="s">
        <v>58</v>
      </c>
      <c r="B13" s="56" t="s">
        <v>185</v>
      </c>
      <c r="C13" s="56"/>
      <c r="D13" s="56"/>
      <c r="E13" s="56"/>
      <c r="F13" s="56"/>
      <c r="G13" s="58">
        <f>G17+G20+G22+G25</f>
        <v>1173.99</v>
      </c>
    </row>
    <row r="14" spans="1:7" ht="27" customHeight="1">
      <c r="A14" s="40" t="s">
        <v>59</v>
      </c>
      <c r="B14" s="24" t="s">
        <v>177</v>
      </c>
      <c r="C14" s="24"/>
      <c r="D14" s="24"/>
      <c r="E14" s="24"/>
      <c r="F14" s="24"/>
      <c r="G14" s="70">
        <f>G15+G18+G21+G23</f>
        <v>1173.99</v>
      </c>
    </row>
    <row r="15" spans="1:7" ht="30.75" customHeight="1">
      <c r="A15" s="40" t="s">
        <v>67</v>
      </c>
      <c r="B15" s="24" t="s">
        <v>177</v>
      </c>
      <c r="C15" s="24" t="s">
        <v>41</v>
      </c>
      <c r="D15" s="24"/>
      <c r="E15" s="24"/>
      <c r="F15" s="24"/>
      <c r="G15" s="70">
        <f>G16</f>
        <v>521.91</v>
      </c>
    </row>
    <row r="16" spans="1:7" ht="12.75">
      <c r="A16" s="40" t="s">
        <v>112</v>
      </c>
      <c r="B16" s="24" t="s">
        <v>177</v>
      </c>
      <c r="C16" s="24" t="s">
        <v>41</v>
      </c>
      <c r="D16" s="24" t="s">
        <v>71</v>
      </c>
      <c r="E16" s="24" t="s">
        <v>26</v>
      </c>
      <c r="F16" s="24"/>
      <c r="G16" s="70">
        <f>G17</f>
        <v>521.91</v>
      </c>
    </row>
    <row r="17" spans="1:7" ht="27" customHeight="1">
      <c r="A17" s="40" t="s">
        <v>113</v>
      </c>
      <c r="B17" s="24" t="s">
        <v>177</v>
      </c>
      <c r="C17" s="24" t="s">
        <v>41</v>
      </c>
      <c r="D17" s="24" t="s">
        <v>71</v>
      </c>
      <c r="E17" s="24" t="s">
        <v>26</v>
      </c>
      <c r="F17" s="24" t="s">
        <v>27</v>
      </c>
      <c r="G17" s="70">
        <v>521.91</v>
      </c>
    </row>
    <row r="18" spans="1:7" ht="39.75" customHeight="1">
      <c r="A18" s="65" t="s">
        <v>126</v>
      </c>
      <c r="B18" s="24" t="s">
        <v>177</v>
      </c>
      <c r="C18" s="24" t="s">
        <v>125</v>
      </c>
      <c r="D18" s="24"/>
      <c r="E18" s="24"/>
      <c r="F18" s="24"/>
      <c r="G18" s="70">
        <f>G19</f>
        <v>165.74</v>
      </c>
    </row>
    <row r="19" spans="1:7" ht="16.5" customHeight="1">
      <c r="A19" s="40" t="s">
        <v>112</v>
      </c>
      <c r="B19" s="24" t="s">
        <v>177</v>
      </c>
      <c r="C19" s="24" t="s">
        <v>125</v>
      </c>
      <c r="D19" s="24" t="s">
        <v>71</v>
      </c>
      <c r="E19" s="24" t="s">
        <v>26</v>
      </c>
      <c r="F19" s="24"/>
      <c r="G19" s="70">
        <f>G20</f>
        <v>165.74</v>
      </c>
    </row>
    <row r="20" spans="1:7" ht="32.25" customHeight="1">
      <c r="A20" s="40" t="s">
        <v>113</v>
      </c>
      <c r="B20" s="24" t="s">
        <v>177</v>
      </c>
      <c r="C20" s="24" t="s">
        <v>125</v>
      </c>
      <c r="D20" s="24" t="s">
        <v>71</v>
      </c>
      <c r="E20" s="24" t="s">
        <v>26</v>
      </c>
      <c r="F20" s="24" t="s">
        <v>27</v>
      </c>
      <c r="G20" s="70">
        <v>165.74</v>
      </c>
    </row>
    <row r="21" spans="1:7" ht="15" customHeight="1">
      <c r="A21" s="40" t="s">
        <v>112</v>
      </c>
      <c r="B21" s="24" t="s">
        <v>184</v>
      </c>
      <c r="C21" s="24" t="s">
        <v>41</v>
      </c>
      <c r="D21" s="24" t="s">
        <v>71</v>
      </c>
      <c r="E21" s="24" t="s">
        <v>26</v>
      </c>
      <c r="F21" s="24"/>
      <c r="G21" s="70">
        <f>G22</f>
        <v>379.77</v>
      </c>
    </row>
    <row r="22" spans="1:7" ht="26.25" customHeight="1">
      <c r="A22" s="40" t="s">
        <v>113</v>
      </c>
      <c r="B22" s="24" t="s">
        <v>184</v>
      </c>
      <c r="C22" s="24" t="s">
        <v>41</v>
      </c>
      <c r="D22" s="24" t="s">
        <v>71</v>
      </c>
      <c r="E22" s="24" t="s">
        <v>26</v>
      </c>
      <c r="F22" s="24" t="s">
        <v>27</v>
      </c>
      <c r="G22" s="70">
        <v>379.77</v>
      </c>
    </row>
    <row r="23" spans="1:7" ht="38.25" customHeight="1">
      <c r="A23" s="65" t="s">
        <v>126</v>
      </c>
      <c r="B23" s="24" t="s">
        <v>184</v>
      </c>
      <c r="C23" s="24" t="s">
        <v>125</v>
      </c>
      <c r="D23" s="24"/>
      <c r="E23" s="24"/>
      <c r="F23" s="24"/>
      <c r="G23" s="70">
        <f>G24</f>
        <v>106.57</v>
      </c>
    </row>
    <row r="24" spans="1:7" ht="12.75" customHeight="1">
      <c r="A24" s="40" t="s">
        <v>112</v>
      </c>
      <c r="B24" s="24" t="s">
        <v>184</v>
      </c>
      <c r="C24" s="24" t="s">
        <v>125</v>
      </c>
      <c r="D24" s="24" t="s">
        <v>71</v>
      </c>
      <c r="E24" s="24" t="s">
        <v>26</v>
      </c>
      <c r="F24" s="24"/>
      <c r="G24" s="70">
        <f>G25</f>
        <v>106.57</v>
      </c>
    </row>
    <row r="25" spans="1:7" ht="29.25" customHeight="1">
      <c r="A25" s="40" t="s">
        <v>113</v>
      </c>
      <c r="B25" s="24" t="s">
        <v>184</v>
      </c>
      <c r="C25" s="24" t="s">
        <v>125</v>
      </c>
      <c r="D25" s="24" t="s">
        <v>71</v>
      </c>
      <c r="E25" s="24" t="s">
        <v>26</v>
      </c>
      <c r="F25" s="24" t="s">
        <v>27</v>
      </c>
      <c r="G25" s="70">
        <v>106.57</v>
      </c>
    </row>
    <row r="26" spans="1:7" ht="12.75">
      <c r="A26" s="67" t="s">
        <v>60</v>
      </c>
      <c r="B26" s="56" t="s">
        <v>178</v>
      </c>
      <c r="C26" s="56"/>
      <c r="D26" s="56"/>
      <c r="E26" s="56"/>
      <c r="F26" s="56"/>
      <c r="G26" s="58">
        <f>G29+G32+G35+G38+G41+G45+G49+G52</f>
        <v>2039.02</v>
      </c>
    </row>
    <row r="27" spans="1:7" ht="29.25" customHeight="1">
      <c r="A27" s="40" t="s">
        <v>67</v>
      </c>
      <c r="B27" s="24" t="s">
        <v>178</v>
      </c>
      <c r="C27" s="24" t="s">
        <v>41</v>
      </c>
      <c r="D27" s="37"/>
      <c r="E27" s="33"/>
      <c r="F27" s="33"/>
      <c r="G27" s="71">
        <f>G28</f>
        <v>1020.68</v>
      </c>
    </row>
    <row r="28" spans="1:7" ht="12.75">
      <c r="A28" s="40" t="s">
        <v>112</v>
      </c>
      <c r="B28" s="24" t="s">
        <v>178</v>
      </c>
      <c r="C28" s="24" t="s">
        <v>41</v>
      </c>
      <c r="D28" s="33" t="s">
        <v>71</v>
      </c>
      <c r="E28" s="33" t="s">
        <v>26</v>
      </c>
      <c r="F28" s="33"/>
      <c r="G28" s="71">
        <f>G29</f>
        <v>1020.68</v>
      </c>
    </row>
    <row r="29" spans="1:7" ht="40.5" customHeight="1">
      <c r="A29" s="40" t="s">
        <v>17</v>
      </c>
      <c r="B29" s="24" t="s">
        <v>178</v>
      </c>
      <c r="C29" s="24" t="s">
        <v>41</v>
      </c>
      <c r="D29" s="33" t="s">
        <v>71</v>
      </c>
      <c r="E29" s="33" t="s">
        <v>26</v>
      </c>
      <c r="F29" s="33" t="s">
        <v>28</v>
      </c>
      <c r="G29" s="71">
        <v>1020.68</v>
      </c>
    </row>
    <row r="30" spans="1:7" ht="26.25" customHeight="1">
      <c r="A30" s="40" t="s">
        <v>222</v>
      </c>
      <c r="B30" s="24" t="s">
        <v>178</v>
      </c>
      <c r="C30" s="24" t="s">
        <v>223</v>
      </c>
      <c r="D30" s="33"/>
      <c r="E30" s="33"/>
      <c r="F30" s="33"/>
      <c r="G30" s="71">
        <f>G31</f>
        <v>29.22</v>
      </c>
    </row>
    <row r="31" spans="1:7" ht="18.75" customHeight="1">
      <c r="A31" s="40" t="s">
        <v>112</v>
      </c>
      <c r="B31" s="24" t="s">
        <v>178</v>
      </c>
      <c r="C31" s="24" t="s">
        <v>223</v>
      </c>
      <c r="D31" s="33" t="s">
        <v>71</v>
      </c>
      <c r="E31" s="33" t="s">
        <v>26</v>
      </c>
      <c r="F31" s="33"/>
      <c r="G31" s="71">
        <f>G32</f>
        <v>29.22</v>
      </c>
    </row>
    <row r="32" spans="1:7" ht="40.5" customHeight="1">
      <c r="A32" s="40" t="s">
        <v>17</v>
      </c>
      <c r="B32" s="24" t="s">
        <v>178</v>
      </c>
      <c r="C32" s="24" t="s">
        <v>223</v>
      </c>
      <c r="D32" s="33" t="s">
        <v>71</v>
      </c>
      <c r="E32" s="33" t="s">
        <v>26</v>
      </c>
      <c r="F32" s="33" t="s">
        <v>28</v>
      </c>
      <c r="G32" s="71">
        <v>29.22</v>
      </c>
    </row>
    <row r="33" spans="1:7" ht="26.25" customHeight="1">
      <c r="A33" s="65" t="s">
        <v>126</v>
      </c>
      <c r="B33" s="24" t="s">
        <v>178</v>
      </c>
      <c r="C33" s="24" t="s">
        <v>125</v>
      </c>
      <c r="D33" s="33"/>
      <c r="E33" s="33"/>
      <c r="F33" s="33"/>
      <c r="G33" s="71">
        <f>G34</f>
        <v>339.22</v>
      </c>
    </row>
    <row r="34" spans="1:7" ht="16.5" customHeight="1">
      <c r="A34" s="40" t="s">
        <v>112</v>
      </c>
      <c r="B34" s="24" t="s">
        <v>178</v>
      </c>
      <c r="C34" s="24" t="s">
        <v>125</v>
      </c>
      <c r="D34" s="33" t="s">
        <v>71</v>
      </c>
      <c r="E34" s="33" t="s">
        <v>26</v>
      </c>
      <c r="F34" s="33"/>
      <c r="G34" s="71">
        <f>G35</f>
        <v>339.22</v>
      </c>
    </row>
    <row r="35" spans="1:7" ht="39" customHeight="1">
      <c r="A35" s="40" t="s">
        <v>17</v>
      </c>
      <c r="B35" s="24" t="s">
        <v>178</v>
      </c>
      <c r="C35" s="24" t="s">
        <v>125</v>
      </c>
      <c r="D35" s="33" t="s">
        <v>71</v>
      </c>
      <c r="E35" s="33" t="s">
        <v>26</v>
      </c>
      <c r="F35" s="33" t="s">
        <v>28</v>
      </c>
      <c r="G35" s="71">
        <v>339.22</v>
      </c>
    </row>
    <row r="36" spans="1:7" ht="26.25" customHeight="1">
      <c r="A36" s="40" t="s">
        <v>121</v>
      </c>
      <c r="B36" s="24" t="s">
        <v>178</v>
      </c>
      <c r="C36" s="24" t="s">
        <v>122</v>
      </c>
      <c r="D36" s="33"/>
      <c r="E36" s="33"/>
      <c r="F36" s="33"/>
      <c r="G36" s="71">
        <f>G37</f>
        <v>9</v>
      </c>
    </row>
    <row r="37" spans="1:7" ht="16.5" customHeight="1">
      <c r="A37" s="40" t="s">
        <v>112</v>
      </c>
      <c r="B37" s="24" t="s">
        <v>178</v>
      </c>
      <c r="C37" s="24" t="s">
        <v>122</v>
      </c>
      <c r="D37" s="33" t="s">
        <v>71</v>
      </c>
      <c r="E37" s="33" t="s">
        <v>26</v>
      </c>
      <c r="F37" s="33"/>
      <c r="G37" s="71">
        <f>G38</f>
        <v>9</v>
      </c>
    </row>
    <row r="38" spans="1:7" ht="42.75" customHeight="1">
      <c r="A38" s="40" t="s">
        <v>17</v>
      </c>
      <c r="B38" s="24" t="s">
        <v>178</v>
      </c>
      <c r="C38" s="24" t="s">
        <v>122</v>
      </c>
      <c r="D38" s="33" t="s">
        <v>71</v>
      </c>
      <c r="E38" s="33" t="s">
        <v>26</v>
      </c>
      <c r="F38" s="33" t="s">
        <v>28</v>
      </c>
      <c r="G38" s="71">
        <v>9</v>
      </c>
    </row>
    <row r="39" spans="1:7" ht="17.25" customHeight="1">
      <c r="A39" s="40" t="s">
        <v>93</v>
      </c>
      <c r="B39" s="24" t="s">
        <v>178</v>
      </c>
      <c r="C39" s="24" t="s">
        <v>45</v>
      </c>
      <c r="D39" s="33"/>
      <c r="E39" s="33"/>
      <c r="F39" s="33"/>
      <c r="G39" s="71">
        <f>G40</f>
        <v>16.47</v>
      </c>
    </row>
    <row r="40" spans="1:7" ht="16.5" customHeight="1">
      <c r="A40" s="40" t="s">
        <v>112</v>
      </c>
      <c r="B40" s="24" t="s">
        <v>178</v>
      </c>
      <c r="C40" s="24" t="s">
        <v>45</v>
      </c>
      <c r="D40" s="33" t="s">
        <v>71</v>
      </c>
      <c r="E40" s="33" t="s">
        <v>26</v>
      </c>
      <c r="F40" s="33"/>
      <c r="G40" s="71">
        <f>G41</f>
        <v>16.47</v>
      </c>
    </row>
    <row r="41" spans="1:7" ht="38.25">
      <c r="A41" s="40" t="s">
        <v>17</v>
      </c>
      <c r="B41" s="24" t="s">
        <v>178</v>
      </c>
      <c r="C41" s="24" t="s">
        <v>45</v>
      </c>
      <c r="D41" s="33" t="s">
        <v>71</v>
      </c>
      <c r="E41" s="33" t="s">
        <v>26</v>
      </c>
      <c r="F41" s="33" t="s">
        <v>28</v>
      </c>
      <c r="G41" s="71">
        <v>16.47</v>
      </c>
    </row>
    <row r="42" spans="1:7" ht="12.75">
      <c r="A42" s="40" t="s">
        <v>94</v>
      </c>
      <c r="B42" s="24" t="s">
        <v>179</v>
      </c>
      <c r="C42" s="24"/>
      <c r="D42" s="24"/>
      <c r="E42" s="24"/>
      <c r="F42" s="24"/>
      <c r="G42" s="70">
        <f>G43</f>
        <v>46.98</v>
      </c>
    </row>
    <row r="43" spans="1:7" ht="12.75">
      <c r="A43" s="40" t="s">
        <v>42</v>
      </c>
      <c r="B43" s="24" t="s">
        <v>179</v>
      </c>
      <c r="C43" s="24" t="s">
        <v>44</v>
      </c>
      <c r="D43" s="33"/>
      <c r="E43" s="33"/>
      <c r="F43" s="33"/>
      <c r="G43" s="71">
        <f>G44</f>
        <v>46.98</v>
      </c>
    </row>
    <row r="44" spans="1:7" ht="12.75">
      <c r="A44" s="40" t="s">
        <v>42</v>
      </c>
      <c r="B44" s="24" t="s">
        <v>179</v>
      </c>
      <c r="C44" s="24" t="s">
        <v>44</v>
      </c>
      <c r="D44" s="33" t="s">
        <v>71</v>
      </c>
      <c r="E44" s="33" t="s">
        <v>26</v>
      </c>
      <c r="F44" s="33"/>
      <c r="G44" s="71">
        <f>G45</f>
        <v>46.98</v>
      </c>
    </row>
    <row r="45" spans="1:7" ht="12.75">
      <c r="A45" s="40" t="s">
        <v>42</v>
      </c>
      <c r="B45" s="24" t="s">
        <v>179</v>
      </c>
      <c r="C45" s="24" t="s">
        <v>44</v>
      </c>
      <c r="D45" s="33" t="s">
        <v>71</v>
      </c>
      <c r="E45" s="33" t="s">
        <v>26</v>
      </c>
      <c r="F45" s="33" t="s">
        <v>28</v>
      </c>
      <c r="G45" s="71">
        <v>46.98</v>
      </c>
    </row>
    <row r="46" spans="1:7" ht="12.75">
      <c r="A46" s="43" t="s">
        <v>60</v>
      </c>
      <c r="B46" s="33" t="s">
        <v>184</v>
      </c>
      <c r="C46" s="33"/>
      <c r="D46" s="33"/>
      <c r="E46" s="33"/>
      <c r="F46" s="33"/>
      <c r="G46" s="71">
        <f>G49+G52</f>
        <v>577.45</v>
      </c>
    </row>
    <row r="47" spans="1:7" ht="35.25" customHeight="1">
      <c r="A47" s="40" t="s">
        <v>67</v>
      </c>
      <c r="B47" s="24" t="s">
        <v>184</v>
      </c>
      <c r="C47" s="24" t="s">
        <v>41</v>
      </c>
      <c r="D47" s="33"/>
      <c r="E47" s="33"/>
      <c r="F47" s="33"/>
      <c r="G47" s="71">
        <f>G48</f>
        <v>470.75</v>
      </c>
    </row>
    <row r="48" spans="1:7" ht="12.75">
      <c r="A48" s="40" t="s">
        <v>112</v>
      </c>
      <c r="B48" s="24" t="s">
        <v>184</v>
      </c>
      <c r="C48" s="24" t="s">
        <v>41</v>
      </c>
      <c r="D48" s="33" t="s">
        <v>71</v>
      </c>
      <c r="E48" s="33"/>
      <c r="F48" s="33"/>
      <c r="G48" s="71">
        <f>G49</f>
        <v>470.75</v>
      </c>
    </row>
    <row r="49" spans="1:7" ht="43.5" customHeight="1">
      <c r="A49" s="40" t="s">
        <v>17</v>
      </c>
      <c r="B49" s="24" t="s">
        <v>184</v>
      </c>
      <c r="C49" s="24" t="s">
        <v>41</v>
      </c>
      <c r="D49" s="33" t="s">
        <v>71</v>
      </c>
      <c r="E49" s="33" t="s">
        <v>26</v>
      </c>
      <c r="F49" s="33" t="s">
        <v>28</v>
      </c>
      <c r="G49" s="71">
        <v>470.75</v>
      </c>
    </row>
    <row r="50" spans="1:7" ht="41.25" customHeight="1">
      <c r="A50" s="65" t="s">
        <v>126</v>
      </c>
      <c r="B50" s="24" t="s">
        <v>184</v>
      </c>
      <c r="C50" s="24" t="s">
        <v>125</v>
      </c>
      <c r="D50" s="33"/>
      <c r="E50" s="33"/>
      <c r="F50" s="33"/>
      <c r="G50" s="71">
        <f>G51</f>
        <v>106.7</v>
      </c>
    </row>
    <row r="51" spans="1:7" ht="12.75">
      <c r="A51" s="40" t="s">
        <v>112</v>
      </c>
      <c r="B51" s="24" t="s">
        <v>184</v>
      </c>
      <c r="C51" s="24" t="s">
        <v>125</v>
      </c>
      <c r="D51" s="33" t="s">
        <v>71</v>
      </c>
      <c r="E51" s="33"/>
      <c r="F51" s="33"/>
      <c r="G51" s="71">
        <f>G52</f>
        <v>106.7</v>
      </c>
    </row>
    <row r="52" spans="1:7" ht="39.75" customHeight="1">
      <c r="A52" s="40" t="s">
        <v>17</v>
      </c>
      <c r="B52" s="24" t="s">
        <v>184</v>
      </c>
      <c r="C52" s="24" t="s">
        <v>125</v>
      </c>
      <c r="D52" s="33" t="s">
        <v>71</v>
      </c>
      <c r="E52" s="33" t="s">
        <v>26</v>
      </c>
      <c r="F52" s="33" t="s">
        <v>28</v>
      </c>
      <c r="G52" s="71">
        <v>106.7</v>
      </c>
    </row>
    <row r="53" spans="1:7" ht="38.25">
      <c r="A53" s="68" t="s">
        <v>96</v>
      </c>
      <c r="B53" s="56" t="s">
        <v>124</v>
      </c>
      <c r="C53" s="56"/>
      <c r="D53" s="56"/>
      <c r="E53" s="56"/>
      <c r="F53" s="56"/>
      <c r="G53" s="58">
        <f>G54</f>
        <v>25.87</v>
      </c>
    </row>
    <row r="54" spans="1:7" ht="26.25" customHeight="1">
      <c r="A54" s="41" t="s">
        <v>74</v>
      </c>
      <c r="B54" s="33" t="s">
        <v>124</v>
      </c>
      <c r="C54" s="24"/>
      <c r="D54" s="33"/>
      <c r="E54" s="33"/>
      <c r="F54" s="33"/>
      <c r="G54" s="71">
        <f>G55</f>
        <v>25.87</v>
      </c>
    </row>
    <row r="55" spans="1:7" ht="12.75">
      <c r="A55" s="40" t="s">
        <v>14</v>
      </c>
      <c r="B55" s="33" t="s">
        <v>124</v>
      </c>
      <c r="C55" s="33" t="s">
        <v>46</v>
      </c>
      <c r="D55" s="33"/>
      <c r="E55" s="33"/>
      <c r="F55" s="33"/>
      <c r="G55" s="71">
        <f>G56</f>
        <v>25.87</v>
      </c>
    </row>
    <row r="56" spans="1:7" ht="12.75">
      <c r="A56" s="40" t="s">
        <v>112</v>
      </c>
      <c r="B56" s="33" t="s">
        <v>124</v>
      </c>
      <c r="C56" s="33" t="s">
        <v>46</v>
      </c>
      <c r="D56" s="33" t="s">
        <v>71</v>
      </c>
      <c r="E56" s="33" t="s">
        <v>26</v>
      </c>
      <c r="F56" s="33"/>
      <c r="G56" s="71">
        <f>G57</f>
        <v>25.87</v>
      </c>
    </row>
    <row r="57" spans="1:7" ht="39.75" customHeight="1">
      <c r="A57" s="42" t="s">
        <v>95</v>
      </c>
      <c r="B57" s="33" t="s">
        <v>124</v>
      </c>
      <c r="C57" s="33" t="s">
        <v>46</v>
      </c>
      <c r="D57" s="33" t="s">
        <v>71</v>
      </c>
      <c r="E57" s="33" t="s">
        <v>26</v>
      </c>
      <c r="F57" s="33" t="s">
        <v>29</v>
      </c>
      <c r="G57" s="70">
        <v>25.87</v>
      </c>
    </row>
    <row r="58" spans="1:7" ht="12.75">
      <c r="A58" s="68" t="s">
        <v>216</v>
      </c>
      <c r="B58" s="56" t="s">
        <v>165</v>
      </c>
      <c r="C58" s="56"/>
      <c r="D58" s="56"/>
      <c r="E58" s="56"/>
      <c r="F58" s="56"/>
      <c r="G58" s="58">
        <f>G59</f>
        <v>386.28</v>
      </c>
    </row>
    <row r="59" spans="1:7" ht="12.75">
      <c r="A59" s="42" t="s">
        <v>216</v>
      </c>
      <c r="B59" s="33" t="s">
        <v>220</v>
      </c>
      <c r="C59" s="33" t="s">
        <v>221</v>
      </c>
      <c r="D59" s="33"/>
      <c r="E59" s="33"/>
      <c r="F59" s="33"/>
      <c r="G59" s="70">
        <f>G60</f>
        <v>386.28</v>
      </c>
    </row>
    <row r="60" spans="1:7" ht="12.75">
      <c r="A60" s="42" t="s">
        <v>216</v>
      </c>
      <c r="B60" s="33" t="s">
        <v>220</v>
      </c>
      <c r="C60" s="33" t="s">
        <v>221</v>
      </c>
      <c r="D60" s="33" t="s">
        <v>71</v>
      </c>
      <c r="E60" s="33" t="s">
        <v>26</v>
      </c>
      <c r="F60" s="33" t="s">
        <v>219</v>
      </c>
      <c r="G60" s="70">
        <v>386.28</v>
      </c>
    </row>
    <row r="61" spans="1:7" ht="12.75">
      <c r="A61" s="67" t="s">
        <v>72</v>
      </c>
      <c r="B61" s="56" t="s">
        <v>99</v>
      </c>
      <c r="C61" s="56"/>
      <c r="D61" s="56"/>
      <c r="E61" s="56"/>
      <c r="F61" s="56"/>
      <c r="G61" s="58">
        <f>G65+G66+G70+G71</f>
        <v>5847.2</v>
      </c>
    </row>
    <row r="62" spans="1:7" ht="25.5">
      <c r="A62" s="41" t="s">
        <v>73</v>
      </c>
      <c r="B62" s="24" t="s">
        <v>100</v>
      </c>
      <c r="C62" s="24"/>
      <c r="D62" s="24"/>
      <c r="E62" s="24"/>
      <c r="F62" s="24"/>
      <c r="G62" s="70">
        <f>G63</f>
        <v>5710.37</v>
      </c>
    </row>
    <row r="63" spans="1:7" ht="36.75" customHeight="1">
      <c r="A63" s="40" t="s">
        <v>77</v>
      </c>
      <c r="B63" s="24" t="s">
        <v>101</v>
      </c>
      <c r="C63" s="24" t="s">
        <v>76</v>
      </c>
      <c r="D63" s="24"/>
      <c r="E63" s="24"/>
      <c r="F63" s="24"/>
      <c r="G63" s="70">
        <f>G64</f>
        <v>5710.37</v>
      </c>
    </row>
    <row r="64" spans="1:7" ht="12.75">
      <c r="A64" s="40" t="s">
        <v>112</v>
      </c>
      <c r="B64" s="24" t="s">
        <v>101</v>
      </c>
      <c r="C64" s="24" t="s">
        <v>76</v>
      </c>
      <c r="D64" s="33" t="s">
        <v>71</v>
      </c>
      <c r="E64" s="33" t="s">
        <v>26</v>
      </c>
      <c r="F64" s="33"/>
      <c r="G64" s="70">
        <f>G65</f>
        <v>5710.37</v>
      </c>
    </row>
    <row r="65" spans="1:7" ht="12.75">
      <c r="A65" s="40" t="s">
        <v>18</v>
      </c>
      <c r="B65" s="24" t="s">
        <v>101</v>
      </c>
      <c r="C65" s="24" t="s">
        <v>76</v>
      </c>
      <c r="D65" s="33" t="s">
        <v>71</v>
      </c>
      <c r="E65" s="33" t="s">
        <v>26</v>
      </c>
      <c r="F65" s="33" t="s">
        <v>30</v>
      </c>
      <c r="G65" s="70">
        <v>5710.37</v>
      </c>
    </row>
    <row r="66" spans="1:7" ht="25.5">
      <c r="A66" s="40" t="s">
        <v>123</v>
      </c>
      <c r="B66" s="24" t="s">
        <v>189</v>
      </c>
      <c r="C66" s="24" t="s">
        <v>43</v>
      </c>
      <c r="D66" s="33" t="s">
        <v>71</v>
      </c>
      <c r="E66" s="33" t="s">
        <v>26</v>
      </c>
      <c r="F66" s="33" t="s">
        <v>30</v>
      </c>
      <c r="G66" s="70">
        <v>8.5</v>
      </c>
    </row>
    <row r="67" spans="1:7" ht="52.5" customHeight="1">
      <c r="A67" s="42" t="s">
        <v>96</v>
      </c>
      <c r="B67" s="33" t="s">
        <v>166</v>
      </c>
      <c r="C67" s="33"/>
      <c r="D67" s="33"/>
      <c r="E67" s="33"/>
      <c r="F67" s="33"/>
      <c r="G67" s="71">
        <f>G68</f>
        <v>32.55</v>
      </c>
    </row>
    <row r="68" spans="1:7" ht="27.75" customHeight="1">
      <c r="A68" s="40" t="s">
        <v>167</v>
      </c>
      <c r="B68" s="24" t="s">
        <v>166</v>
      </c>
      <c r="C68" s="24" t="s">
        <v>46</v>
      </c>
      <c r="D68" s="33"/>
      <c r="E68" s="33"/>
      <c r="F68" s="33"/>
      <c r="G68" s="70">
        <f>G69</f>
        <v>32.55</v>
      </c>
    </row>
    <row r="69" spans="1:7" ht="12.75">
      <c r="A69" s="40" t="s">
        <v>97</v>
      </c>
      <c r="B69" s="24" t="s">
        <v>166</v>
      </c>
      <c r="C69" s="24" t="s">
        <v>46</v>
      </c>
      <c r="D69" s="33" t="s">
        <v>71</v>
      </c>
      <c r="E69" s="33" t="s">
        <v>26</v>
      </c>
      <c r="F69" s="33"/>
      <c r="G69" s="70">
        <f>G70</f>
        <v>32.55</v>
      </c>
    </row>
    <row r="70" spans="1:7" ht="12.75">
      <c r="A70" s="40" t="s">
        <v>14</v>
      </c>
      <c r="B70" s="24" t="s">
        <v>166</v>
      </c>
      <c r="C70" s="24" t="s">
        <v>46</v>
      </c>
      <c r="D70" s="33" t="s">
        <v>71</v>
      </c>
      <c r="E70" s="33" t="s">
        <v>26</v>
      </c>
      <c r="F70" s="33" t="s">
        <v>30</v>
      </c>
      <c r="G70" s="70">
        <v>32.55</v>
      </c>
    </row>
    <row r="71" spans="1:7" ht="12.75">
      <c r="A71" s="40" t="s">
        <v>119</v>
      </c>
      <c r="B71" s="24" t="s">
        <v>190</v>
      </c>
      <c r="C71" s="24" t="s">
        <v>120</v>
      </c>
      <c r="D71" s="33" t="s">
        <v>71</v>
      </c>
      <c r="E71" s="33" t="s">
        <v>26</v>
      </c>
      <c r="F71" s="33" t="s">
        <v>30</v>
      </c>
      <c r="G71" s="70">
        <v>95.78</v>
      </c>
    </row>
    <row r="72" spans="1:7" ht="12.75">
      <c r="A72" s="67" t="s">
        <v>57</v>
      </c>
      <c r="B72" s="32" t="s">
        <v>103</v>
      </c>
      <c r="C72" s="56"/>
      <c r="D72" s="56"/>
      <c r="E72" s="56"/>
      <c r="F72" s="56"/>
      <c r="G72" s="58">
        <f>G75+G79</f>
        <v>39.67</v>
      </c>
    </row>
    <row r="73" spans="1:7" ht="25.5">
      <c r="A73" s="43" t="s">
        <v>123</v>
      </c>
      <c r="B73" s="24" t="s">
        <v>187</v>
      </c>
      <c r="C73" s="36">
        <v>244</v>
      </c>
      <c r="D73" s="33"/>
      <c r="E73" s="24"/>
      <c r="F73" s="24"/>
      <c r="G73" s="70">
        <f>G74</f>
        <v>1.84</v>
      </c>
    </row>
    <row r="74" spans="1:7" ht="12.75">
      <c r="A74" s="43" t="s">
        <v>114</v>
      </c>
      <c r="B74" s="24" t="s">
        <v>187</v>
      </c>
      <c r="C74" s="36">
        <v>244</v>
      </c>
      <c r="D74" s="33" t="s">
        <v>71</v>
      </c>
      <c r="E74" s="24" t="s">
        <v>32</v>
      </c>
      <c r="F74" s="24"/>
      <c r="G74" s="70">
        <f>G75</f>
        <v>1.84</v>
      </c>
    </row>
    <row r="75" spans="1:7" ht="12.75">
      <c r="A75" s="43" t="s">
        <v>75</v>
      </c>
      <c r="B75" s="24" t="s">
        <v>187</v>
      </c>
      <c r="C75" s="36">
        <v>244</v>
      </c>
      <c r="D75" s="33" t="s">
        <v>71</v>
      </c>
      <c r="E75" s="24" t="s">
        <v>32</v>
      </c>
      <c r="F75" s="24" t="s">
        <v>26</v>
      </c>
      <c r="G75" s="70">
        <v>1.84</v>
      </c>
    </row>
    <row r="76" spans="1:7" ht="24.75" customHeight="1">
      <c r="A76" s="41" t="s">
        <v>61</v>
      </c>
      <c r="B76" s="24" t="s">
        <v>104</v>
      </c>
      <c r="C76" s="24"/>
      <c r="D76" s="33"/>
      <c r="E76" s="33"/>
      <c r="F76" s="33"/>
      <c r="G76" s="70">
        <f>G77</f>
        <v>37.83</v>
      </c>
    </row>
    <row r="77" spans="1:7" ht="26.25" customHeight="1">
      <c r="A77" s="40" t="s">
        <v>123</v>
      </c>
      <c r="B77" s="24" t="s">
        <v>104</v>
      </c>
      <c r="C77" s="36">
        <v>244</v>
      </c>
      <c r="D77" s="33"/>
      <c r="E77" s="33"/>
      <c r="F77" s="33"/>
      <c r="G77" s="70">
        <f>G78</f>
        <v>37.83</v>
      </c>
    </row>
    <row r="78" spans="1:7" ht="12.75">
      <c r="A78" s="43" t="s">
        <v>114</v>
      </c>
      <c r="B78" s="24" t="s">
        <v>104</v>
      </c>
      <c r="C78" s="36">
        <v>244</v>
      </c>
      <c r="D78" s="33" t="s">
        <v>71</v>
      </c>
      <c r="E78" s="24" t="s">
        <v>32</v>
      </c>
      <c r="F78" s="24"/>
      <c r="G78" s="70">
        <f>G79</f>
        <v>37.83</v>
      </c>
    </row>
    <row r="79" spans="1:7" ht="12.75">
      <c r="A79" s="43" t="s">
        <v>75</v>
      </c>
      <c r="B79" s="24" t="s">
        <v>104</v>
      </c>
      <c r="C79" s="36">
        <v>244</v>
      </c>
      <c r="D79" s="33" t="s">
        <v>71</v>
      </c>
      <c r="E79" s="24" t="s">
        <v>32</v>
      </c>
      <c r="F79" s="24" t="s">
        <v>26</v>
      </c>
      <c r="G79" s="70">
        <v>37.83</v>
      </c>
    </row>
    <row r="80" spans="1:7" ht="12.75">
      <c r="A80" s="82" t="s">
        <v>191</v>
      </c>
      <c r="B80" s="79"/>
      <c r="C80" s="83"/>
      <c r="D80" s="79"/>
      <c r="E80" s="79"/>
      <c r="F80" s="79"/>
      <c r="G80" s="80">
        <f>G81+G83+G86</f>
        <v>182.32000000000002</v>
      </c>
    </row>
    <row r="81" spans="1:7" ht="12.75">
      <c r="A81" s="43" t="s">
        <v>224</v>
      </c>
      <c r="B81" s="33" t="s">
        <v>104</v>
      </c>
      <c r="C81" s="36">
        <v>247</v>
      </c>
      <c r="D81" s="33" t="s">
        <v>71</v>
      </c>
      <c r="E81" s="33" t="s">
        <v>32</v>
      </c>
      <c r="F81" s="33" t="s">
        <v>27</v>
      </c>
      <c r="G81" s="71">
        <v>68.43</v>
      </c>
    </row>
    <row r="82" spans="1:7" ht="25.5">
      <c r="A82" s="43" t="s">
        <v>198</v>
      </c>
      <c r="B82" s="24" t="s">
        <v>197</v>
      </c>
      <c r="C82" s="36">
        <v>247</v>
      </c>
      <c r="D82" s="33"/>
      <c r="E82" s="24"/>
      <c r="F82" s="24"/>
      <c r="G82" s="70">
        <f>G83</f>
        <v>110.48</v>
      </c>
    </row>
    <row r="83" spans="1:7" ht="25.5">
      <c r="A83" s="43" t="s">
        <v>123</v>
      </c>
      <c r="B83" s="24" t="s">
        <v>197</v>
      </c>
      <c r="C83" s="36">
        <v>247</v>
      </c>
      <c r="D83" s="33" t="s">
        <v>71</v>
      </c>
      <c r="E83" s="24" t="s">
        <v>32</v>
      </c>
      <c r="F83" s="24" t="s">
        <v>27</v>
      </c>
      <c r="G83" s="70">
        <v>110.48</v>
      </c>
    </row>
    <row r="84" spans="1:7" ht="12.75">
      <c r="A84" s="43" t="s">
        <v>199</v>
      </c>
      <c r="B84" s="24" t="s">
        <v>197</v>
      </c>
      <c r="C84" s="36">
        <v>800</v>
      </c>
      <c r="D84" s="33"/>
      <c r="E84" s="24"/>
      <c r="F84" s="24"/>
      <c r="G84" s="70">
        <f>G85</f>
        <v>3.41</v>
      </c>
    </row>
    <row r="85" spans="1:7" ht="12.75">
      <c r="A85" s="43" t="s">
        <v>200</v>
      </c>
      <c r="B85" s="24" t="s">
        <v>197</v>
      </c>
      <c r="C85" s="36">
        <v>830</v>
      </c>
      <c r="D85" s="33"/>
      <c r="E85" s="24"/>
      <c r="F85" s="24"/>
      <c r="G85" s="70">
        <f>G86</f>
        <v>3.41</v>
      </c>
    </row>
    <row r="86" spans="1:7" ht="25.5">
      <c r="A86" s="43" t="s">
        <v>201</v>
      </c>
      <c r="B86" s="24" t="s">
        <v>190</v>
      </c>
      <c r="C86" s="36">
        <v>831</v>
      </c>
      <c r="D86" s="33" t="s">
        <v>71</v>
      </c>
      <c r="E86" s="24" t="s">
        <v>32</v>
      </c>
      <c r="F86" s="24" t="s">
        <v>27</v>
      </c>
      <c r="G86" s="70">
        <v>3.41</v>
      </c>
    </row>
    <row r="87" spans="1:7" ht="12.75">
      <c r="A87" s="67" t="s">
        <v>192</v>
      </c>
      <c r="B87" s="56"/>
      <c r="C87" s="57"/>
      <c r="D87" s="56"/>
      <c r="E87" s="56"/>
      <c r="F87" s="56"/>
      <c r="G87" s="84">
        <f>G88</f>
        <v>170</v>
      </c>
    </row>
    <row r="88" spans="1:7" ht="25.5">
      <c r="A88" s="43" t="s">
        <v>193</v>
      </c>
      <c r="B88" s="24" t="s">
        <v>194</v>
      </c>
      <c r="C88" s="36"/>
      <c r="D88" s="33"/>
      <c r="E88" s="24"/>
      <c r="F88" s="24"/>
      <c r="G88" s="70">
        <f>G89</f>
        <v>170</v>
      </c>
    </row>
    <row r="89" spans="1:7" ht="12.75">
      <c r="A89" s="43" t="s">
        <v>168</v>
      </c>
      <c r="B89" s="24" t="s">
        <v>194</v>
      </c>
      <c r="C89" s="36">
        <v>300</v>
      </c>
      <c r="D89" s="33"/>
      <c r="E89" s="24"/>
      <c r="F89" s="24"/>
      <c r="G89" s="70">
        <f>G90</f>
        <v>170</v>
      </c>
    </row>
    <row r="90" spans="1:7" ht="12.75">
      <c r="A90" s="43" t="s">
        <v>195</v>
      </c>
      <c r="B90" s="24" t="s">
        <v>194</v>
      </c>
      <c r="C90" s="36">
        <v>360</v>
      </c>
      <c r="D90" s="33" t="s">
        <v>71</v>
      </c>
      <c r="E90" s="24" t="s">
        <v>32</v>
      </c>
      <c r="F90" s="24" t="s">
        <v>196</v>
      </c>
      <c r="G90" s="70">
        <v>170</v>
      </c>
    </row>
    <row r="91" spans="1:7" ht="12.75">
      <c r="A91" s="67" t="s">
        <v>202</v>
      </c>
      <c r="B91" s="56" t="s">
        <v>203</v>
      </c>
      <c r="C91" s="57"/>
      <c r="D91" s="56"/>
      <c r="E91" s="56"/>
      <c r="F91" s="56"/>
      <c r="G91" s="84">
        <f>G94</f>
        <v>113.79</v>
      </c>
    </row>
    <row r="92" spans="1:7" ht="51">
      <c r="A92" s="41" t="s">
        <v>204</v>
      </c>
      <c r="B92" s="24" t="s">
        <v>203</v>
      </c>
      <c r="C92" s="36"/>
      <c r="D92" s="33"/>
      <c r="E92" s="24"/>
      <c r="F92" s="24"/>
      <c r="G92" s="70">
        <f>G93</f>
        <v>113.79</v>
      </c>
    </row>
    <row r="93" spans="1:7" ht="25.5">
      <c r="A93" s="40" t="s">
        <v>63</v>
      </c>
      <c r="B93" s="24" t="s">
        <v>205</v>
      </c>
      <c r="C93" s="24" t="s">
        <v>98</v>
      </c>
      <c r="D93" s="33"/>
      <c r="E93" s="24"/>
      <c r="F93" s="24"/>
      <c r="G93" s="70">
        <f>G94</f>
        <v>113.79</v>
      </c>
    </row>
    <row r="94" spans="1:7" ht="12.75">
      <c r="A94" s="40" t="s">
        <v>97</v>
      </c>
      <c r="B94" s="24" t="s">
        <v>205</v>
      </c>
      <c r="C94" s="24" t="s">
        <v>98</v>
      </c>
      <c r="D94" s="24" t="s">
        <v>71</v>
      </c>
      <c r="E94" s="24" t="s">
        <v>206</v>
      </c>
      <c r="F94" s="24"/>
      <c r="G94" s="70">
        <f>G95</f>
        <v>113.79</v>
      </c>
    </row>
    <row r="95" spans="1:7" ht="12.75">
      <c r="A95" s="40" t="s">
        <v>14</v>
      </c>
      <c r="B95" s="24" t="s">
        <v>205</v>
      </c>
      <c r="C95" s="24" t="s">
        <v>46</v>
      </c>
      <c r="D95" s="24" t="s">
        <v>71</v>
      </c>
      <c r="E95" s="24" t="s">
        <v>206</v>
      </c>
      <c r="F95" s="24" t="s">
        <v>26</v>
      </c>
      <c r="G95" s="70">
        <v>113.79</v>
      </c>
    </row>
    <row r="96" spans="1:7" ht="12.75">
      <c r="A96" s="82" t="s">
        <v>225</v>
      </c>
      <c r="B96" s="79" t="s">
        <v>226</v>
      </c>
      <c r="C96" s="83"/>
      <c r="D96" s="79"/>
      <c r="E96" s="79"/>
      <c r="F96" s="79"/>
      <c r="G96" s="80">
        <f>G97</f>
        <v>67.03</v>
      </c>
    </row>
    <row r="97" spans="1:7" ht="25.5">
      <c r="A97" s="43" t="s">
        <v>227</v>
      </c>
      <c r="B97" s="24" t="s">
        <v>228</v>
      </c>
      <c r="C97" s="36">
        <v>320</v>
      </c>
      <c r="D97" s="33"/>
      <c r="E97" s="24"/>
      <c r="F97" s="24"/>
      <c r="G97" s="70">
        <f>G98</f>
        <v>67.03</v>
      </c>
    </row>
    <row r="98" spans="1:7" ht="25.5">
      <c r="A98" s="43" t="s">
        <v>229</v>
      </c>
      <c r="B98" s="24" t="s">
        <v>228</v>
      </c>
      <c r="C98" s="36">
        <v>321</v>
      </c>
      <c r="D98" s="33"/>
      <c r="E98" s="24"/>
      <c r="F98" s="24"/>
      <c r="G98" s="70">
        <f>G99</f>
        <v>67.03</v>
      </c>
    </row>
    <row r="99" spans="1:7" ht="12.75">
      <c r="A99" s="43" t="s">
        <v>230</v>
      </c>
      <c r="B99" s="24" t="s">
        <v>228</v>
      </c>
      <c r="C99" s="36">
        <v>321</v>
      </c>
      <c r="D99" s="33" t="s">
        <v>71</v>
      </c>
      <c r="E99" s="24" t="s">
        <v>231</v>
      </c>
      <c r="F99" s="24"/>
      <c r="G99" s="70">
        <f>G100</f>
        <v>67.03</v>
      </c>
    </row>
    <row r="100" spans="1:7" ht="12.75">
      <c r="A100" s="43" t="s">
        <v>232</v>
      </c>
      <c r="B100" s="24" t="s">
        <v>228</v>
      </c>
      <c r="C100" s="36">
        <v>321</v>
      </c>
      <c r="D100" s="33" t="s">
        <v>71</v>
      </c>
      <c r="E100" s="24" t="s">
        <v>231</v>
      </c>
      <c r="F100" s="24" t="s">
        <v>26</v>
      </c>
      <c r="G100" s="70">
        <v>67.03</v>
      </c>
    </row>
    <row r="101" spans="1:7" ht="12.75">
      <c r="A101" s="67" t="s">
        <v>115</v>
      </c>
      <c r="B101" s="56" t="s">
        <v>149</v>
      </c>
      <c r="C101" s="56"/>
      <c r="D101" s="56"/>
      <c r="E101" s="56"/>
      <c r="F101" s="56"/>
      <c r="G101" s="58">
        <f>G102</f>
        <v>71.00999999999999</v>
      </c>
    </row>
    <row r="102" spans="1:7" ht="12.75">
      <c r="A102" s="46" t="s">
        <v>40</v>
      </c>
      <c r="B102" s="33" t="s">
        <v>103</v>
      </c>
      <c r="C102" s="33"/>
      <c r="D102" s="33"/>
      <c r="E102" s="33"/>
      <c r="F102" s="33"/>
      <c r="G102" s="71">
        <f>G103</f>
        <v>71.00999999999999</v>
      </c>
    </row>
    <row r="103" spans="1:7" ht="12.75">
      <c r="A103" s="49" t="s">
        <v>62</v>
      </c>
      <c r="B103" s="33" t="s">
        <v>149</v>
      </c>
      <c r="C103" s="33"/>
      <c r="D103" s="33"/>
      <c r="E103" s="33"/>
      <c r="F103" s="33"/>
      <c r="G103" s="71">
        <f>G106+G108</f>
        <v>71.00999999999999</v>
      </c>
    </row>
    <row r="104" spans="1:7" ht="15.75" customHeight="1">
      <c r="A104" s="61" t="s">
        <v>170</v>
      </c>
      <c r="B104" s="33" t="s">
        <v>149</v>
      </c>
      <c r="C104" s="33" t="s">
        <v>90</v>
      </c>
      <c r="D104" s="33" t="s">
        <v>71</v>
      </c>
      <c r="E104" s="33"/>
      <c r="F104" s="33"/>
      <c r="G104" s="71">
        <f>G105</f>
        <v>7.71</v>
      </c>
    </row>
    <row r="105" spans="1:7" ht="26.25" customHeight="1">
      <c r="A105" s="61" t="s">
        <v>171</v>
      </c>
      <c r="B105" s="33" t="s">
        <v>149</v>
      </c>
      <c r="C105" s="33" t="s">
        <v>172</v>
      </c>
      <c r="D105" s="33" t="s">
        <v>71</v>
      </c>
      <c r="E105" s="33"/>
      <c r="F105" s="33"/>
      <c r="G105" s="71">
        <f>G106</f>
        <v>7.71</v>
      </c>
    </row>
    <row r="106" spans="1:7" ht="25.5" customHeight="1">
      <c r="A106" s="49" t="s">
        <v>123</v>
      </c>
      <c r="B106" s="33" t="s">
        <v>149</v>
      </c>
      <c r="C106" s="33" t="s">
        <v>43</v>
      </c>
      <c r="D106" s="33" t="s">
        <v>71</v>
      </c>
      <c r="E106" s="33" t="s">
        <v>33</v>
      </c>
      <c r="F106" s="33" t="s">
        <v>26</v>
      </c>
      <c r="G106" s="71">
        <v>7.71</v>
      </c>
    </row>
    <row r="107" spans="1:7" ht="12.75" customHeight="1">
      <c r="A107" s="61" t="s">
        <v>168</v>
      </c>
      <c r="B107" s="33" t="s">
        <v>149</v>
      </c>
      <c r="C107" s="33" t="s">
        <v>169</v>
      </c>
      <c r="D107" s="33" t="s">
        <v>71</v>
      </c>
      <c r="E107" s="33"/>
      <c r="F107" s="33"/>
      <c r="G107" s="71">
        <f>G108</f>
        <v>63.3</v>
      </c>
    </row>
    <row r="108" spans="1:7" ht="12.75">
      <c r="A108" s="40" t="s">
        <v>116</v>
      </c>
      <c r="B108" s="24" t="s">
        <v>149</v>
      </c>
      <c r="C108" s="24" t="s">
        <v>150</v>
      </c>
      <c r="D108" s="24" t="s">
        <v>71</v>
      </c>
      <c r="E108" s="24" t="s">
        <v>33</v>
      </c>
      <c r="F108" s="24" t="s">
        <v>26</v>
      </c>
      <c r="G108" s="70">
        <v>63.3</v>
      </c>
    </row>
    <row r="109" spans="1:9" ht="12.75" customHeight="1">
      <c r="A109" s="66" t="s">
        <v>117</v>
      </c>
      <c r="B109" s="9"/>
      <c r="C109" s="9"/>
      <c r="D109" s="9"/>
      <c r="E109" s="9"/>
      <c r="F109" s="9"/>
      <c r="G109" s="69">
        <f>G13+G26+G53+G58+G61+G72+G80+G87+G91+G96+G101</f>
        <v>10116.180000000002</v>
      </c>
      <c r="I109" s="60"/>
    </row>
  </sheetData>
  <sheetProtection/>
  <mergeCells count="8">
    <mergeCell ref="F11:F12"/>
    <mergeCell ref="B11:B12"/>
    <mergeCell ref="C11:C12"/>
    <mergeCell ref="G11:G12"/>
    <mergeCell ref="A8:G9"/>
    <mergeCell ref="A11:A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view="pageBreakPreview" zoomScaleSheetLayoutView="100" workbookViewId="0" topLeftCell="A31">
      <selection activeCell="B38" sqref="B38:H40"/>
    </sheetView>
  </sheetViews>
  <sheetFormatPr defaultColWidth="9.00390625" defaultRowHeight="12.75"/>
  <cols>
    <col min="1" max="1" width="5.00390625" style="3" customWidth="1"/>
    <col min="2" max="2" width="53.875" style="3" customWidth="1"/>
    <col min="3" max="3" width="7.875" style="3" customWidth="1"/>
    <col min="4" max="4" width="6.625" style="3" customWidth="1"/>
    <col min="5" max="5" width="9.125" style="3" customWidth="1"/>
    <col min="6" max="6" width="16.25390625" style="3" customWidth="1"/>
    <col min="7" max="7" width="7.875" style="3" customWidth="1"/>
    <col min="8" max="8" width="13.875" style="3" customWidth="1"/>
    <col min="9" max="9" width="9.125" style="3" customWidth="1"/>
    <col min="10" max="10" width="13.75390625" style="3" customWidth="1"/>
    <col min="11" max="16384" width="9.125" style="3" customWidth="1"/>
  </cols>
  <sheetData>
    <row r="1" ht="12.75" customHeight="1">
      <c r="H1" s="14" t="s">
        <v>109</v>
      </c>
    </row>
    <row r="2" ht="12.75">
      <c r="H2" s="14" t="str">
        <f>1!D2</f>
        <v>к Решению Совета депутатов</v>
      </c>
    </row>
    <row r="3" ht="12.75" customHeight="1">
      <c r="H3" s="14" t="str">
        <f>1!D3</f>
        <v> сельского поселения «Петропавловское»</v>
      </c>
    </row>
    <row r="4" spans="2:8" ht="12.75">
      <c r="B4" s="4"/>
      <c r="H4" s="14" t="str">
        <f>1!D4</f>
        <v>«О бюджете муниципального образования  сельское поселение</v>
      </c>
    </row>
    <row r="5" spans="2:8" ht="12.75" customHeight="1">
      <c r="B5" s="5"/>
      <c r="H5" s="14" t="str">
        <f>1!D5</f>
        <v>«Петропавловское»  на 2023 год и на плановый период 2024 и 2025 годов»</v>
      </c>
    </row>
    <row r="6" spans="2:8" ht="12.75">
      <c r="B6" s="6"/>
      <c r="G6" s="4"/>
      <c r="H6" s="14" t="str">
        <f>1!D6</f>
        <v>от ___________ года №___</v>
      </c>
    </row>
    <row r="7" spans="2:7" ht="12.75">
      <c r="B7" s="6"/>
      <c r="C7" s="14"/>
      <c r="G7" s="4"/>
    </row>
    <row r="8" spans="1:8" ht="12.75" customHeight="1">
      <c r="A8" s="94" t="s">
        <v>176</v>
      </c>
      <c r="B8" s="94"/>
      <c r="C8" s="94"/>
      <c r="D8" s="94"/>
      <c r="E8" s="94"/>
      <c r="F8" s="94"/>
      <c r="G8" s="94"/>
      <c r="H8" s="94"/>
    </row>
    <row r="9" spans="1:8" ht="7.5" customHeight="1">
      <c r="A9" s="94"/>
      <c r="B9" s="94"/>
      <c r="C9" s="94"/>
      <c r="D9" s="94"/>
      <c r="E9" s="94"/>
      <c r="F9" s="94"/>
      <c r="G9" s="94"/>
      <c r="H9" s="94"/>
    </row>
    <row r="10" spans="2:8" ht="12.75" customHeight="1">
      <c r="B10" s="7"/>
      <c r="C10" s="8"/>
      <c r="H10" s="4" t="s">
        <v>7</v>
      </c>
    </row>
    <row r="11" spans="1:8" ht="12.75">
      <c r="A11" s="96" t="s">
        <v>1</v>
      </c>
      <c r="B11" s="96" t="s">
        <v>20</v>
      </c>
      <c r="C11" s="97" t="s">
        <v>21</v>
      </c>
      <c r="D11" s="97" t="s">
        <v>22</v>
      </c>
      <c r="E11" s="97" t="s">
        <v>23</v>
      </c>
      <c r="F11" s="97" t="s">
        <v>24</v>
      </c>
      <c r="G11" s="97" t="s">
        <v>25</v>
      </c>
      <c r="H11" s="98" t="s">
        <v>6</v>
      </c>
    </row>
    <row r="12" spans="1:8" ht="12.75">
      <c r="A12" s="96"/>
      <c r="B12" s="96"/>
      <c r="C12" s="97"/>
      <c r="D12" s="97"/>
      <c r="E12" s="97"/>
      <c r="F12" s="97"/>
      <c r="G12" s="97"/>
      <c r="H12" s="98"/>
    </row>
    <row r="13" spans="1:10" ht="12.75">
      <c r="A13" s="102">
        <v>1</v>
      </c>
      <c r="B13" s="44" t="s">
        <v>79</v>
      </c>
      <c r="C13" s="24" t="s">
        <v>71</v>
      </c>
      <c r="D13" s="51"/>
      <c r="E13" s="51"/>
      <c r="F13" s="51"/>
      <c r="G13" s="24"/>
      <c r="H13" s="72">
        <f>H14+H61+H91</f>
        <v>9583.04</v>
      </c>
      <c r="I13" s="59"/>
      <c r="J13" s="34"/>
    </row>
    <row r="14" spans="1:8" ht="12.75">
      <c r="A14" s="102"/>
      <c r="B14" s="45" t="s">
        <v>16</v>
      </c>
      <c r="C14" s="53">
        <v>884</v>
      </c>
      <c r="D14" s="54" t="s">
        <v>26</v>
      </c>
      <c r="E14" s="31"/>
      <c r="F14" s="31"/>
      <c r="G14" s="31"/>
      <c r="H14" s="74">
        <f>H15+H24+H41+H46+H49</f>
        <v>9472.36</v>
      </c>
    </row>
    <row r="15" spans="1:8" ht="29.25" customHeight="1">
      <c r="A15" s="102"/>
      <c r="B15" s="46" t="s">
        <v>78</v>
      </c>
      <c r="C15" s="24" t="s">
        <v>71</v>
      </c>
      <c r="D15" s="51" t="s">
        <v>26</v>
      </c>
      <c r="E15" s="51" t="s">
        <v>27</v>
      </c>
      <c r="F15" s="24"/>
      <c r="G15" s="24"/>
      <c r="H15" s="72">
        <f>H18+H21</f>
        <v>1173.99</v>
      </c>
    </row>
    <row r="16" spans="1:8" ht="25.5">
      <c r="A16" s="102"/>
      <c r="B16" s="47" t="s">
        <v>58</v>
      </c>
      <c r="C16" s="24" t="s">
        <v>71</v>
      </c>
      <c r="D16" s="24" t="s">
        <v>26</v>
      </c>
      <c r="E16" s="24" t="s">
        <v>27</v>
      </c>
      <c r="F16" s="24" t="s">
        <v>180</v>
      </c>
      <c r="G16" s="24"/>
      <c r="H16" s="72">
        <f>H17</f>
        <v>687.65</v>
      </c>
    </row>
    <row r="17" spans="1:8" ht="27" customHeight="1">
      <c r="A17" s="102"/>
      <c r="B17" s="47" t="s">
        <v>59</v>
      </c>
      <c r="C17" s="24" t="s">
        <v>71</v>
      </c>
      <c r="D17" s="24" t="s">
        <v>26</v>
      </c>
      <c r="E17" s="24" t="s">
        <v>27</v>
      </c>
      <c r="F17" s="24" t="s">
        <v>177</v>
      </c>
      <c r="G17" s="24"/>
      <c r="H17" s="72">
        <f>H18</f>
        <v>687.65</v>
      </c>
    </row>
    <row r="18" spans="1:8" ht="51.75" customHeight="1">
      <c r="A18" s="102"/>
      <c r="B18" s="47" t="s">
        <v>86</v>
      </c>
      <c r="C18" s="24" t="s">
        <v>71</v>
      </c>
      <c r="D18" s="24" t="s">
        <v>26</v>
      </c>
      <c r="E18" s="24" t="s">
        <v>27</v>
      </c>
      <c r="F18" s="24" t="s">
        <v>177</v>
      </c>
      <c r="G18" s="24" t="s">
        <v>85</v>
      </c>
      <c r="H18" s="72">
        <f>H19+H20</f>
        <v>687.65</v>
      </c>
    </row>
    <row r="19" spans="1:8" ht="27" customHeight="1">
      <c r="A19" s="102"/>
      <c r="B19" s="47" t="s">
        <v>67</v>
      </c>
      <c r="C19" s="24" t="s">
        <v>71</v>
      </c>
      <c r="D19" s="24" t="s">
        <v>26</v>
      </c>
      <c r="E19" s="24" t="s">
        <v>27</v>
      </c>
      <c r="F19" s="24" t="s">
        <v>177</v>
      </c>
      <c r="G19" s="24" t="s">
        <v>41</v>
      </c>
      <c r="H19" s="72">
        <v>521.91</v>
      </c>
    </row>
    <row r="20" spans="1:8" ht="39.75" customHeight="1">
      <c r="A20" s="102"/>
      <c r="B20" s="48" t="s">
        <v>126</v>
      </c>
      <c r="C20" s="24" t="s">
        <v>71</v>
      </c>
      <c r="D20" s="24" t="s">
        <v>26</v>
      </c>
      <c r="E20" s="24" t="s">
        <v>27</v>
      </c>
      <c r="F20" s="24" t="s">
        <v>177</v>
      </c>
      <c r="G20" s="24" t="s">
        <v>125</v>
      </c>
      <c r="H20" s="72">
        <v>165.74</v>
      </c>
    </row>
    <row r="21" spans="1:8" ht="39.75" customHeight="1">
      <c r="A21" s="102"/>
      <c r="B21" s="47" t="s">
        <v>86</v>
      </c>
      <c r="C21" s="24" t="s">
        <v>71</v>
      </c>
      <c r="D21" s="24" t="s">
        <v>26</v>
      </c>
      <c r="E21" s="24" t="s">
        <v>27</v>
      </c>
      <c r="F21" s="24" t="s">
        <v>186</v>
      </c>
      <c r="G21" s="24" t="s">
        <v>85</v>
      </c>
      <c r="H21" s="72">
        <f>H22+H23</f>
        <v>486.34</v>
      </c>
    </row>
    <row r="22" spans="1:8" ht="27" customHeight="1">
      <c r="A22" s="102"/>
      <c r="B22" s="47" t="s">
        <v>67</v>
      </c>
      <c r="C22" s="24" t="s">
        <v>71</v>
      </c>
      <c r="D22" s="24" t="s">
        <v>26</v>
      </c>
      <c r="E22" s="24" t="s">
        <v>27</v>
      </c>
      <c r="F22" s="24" t="s">
        <v>186</v>
      </c>
      <c r="G22" s="24" t="s">
        <v>41</v>
      </c>
      <c r="H22" s="72">
        <v>379.77</v>
      </c>
    </row>
    <row r="23" spans="1:8" ht="39.75" customHeight="1">
      <c r="A23" s="102"/>
      <c r="B23" s="39" t="s">
        <v>126</v>
      </c>
      <c r="C23" s="24" t="s">
        <v>71</v>
      </c>
      <c r="D23" s="24" t="s">
        <v>26</v>
      </c>
      <c r="E23" s="24" t="s">
        <v>27</v>
      </c>
      <c r="F23" s="24" t="s">
        <v>186</v>
      </c>
      <c r="G23" s="24" t="s">
        <v>125</v>
      </c>
      <c r="H23" s="72">
        <v>106.57</v>
      </c>
    </row>
    <row r="24" spans="1:8" ht="39" customHeight="1">
      <c r="A24" s="102"/>
      <c r="B24" s="77" t="s">
        <v>17</v>
      </c>
      <c r="C24" s="31" t="s">
        <v>71</v>
      </c>
      <c r="D24" s="31" t="s">
        <v>26</v>
      </c>
      <c r="E24" s="31" t="s">
        <v>28</v>
      </c>
      <c r="F24" s="31"/>
      <c r="G24" s="31"/>
      <c r="H24" s="74">
        <f>H25+H29+H35+H38</f>
        <v>2039.0200000000002</v>
      </c>
    </row>
    <row r="25" spans="1:8" ht="25.5">
      <c r="A25" s="102"/>
      <c r="B25" s="47" t="s">
        <v>58</v>
      </c>
      <c r="C25" s="24" t="s">
        <v>71</v>
      </c>
      <c r="D25" s="24" t="s">
        <v>26</v>
      </c>
      <c r="E25" s="24" t="s">
        <v>28</v>
      </c>
      <c r="F25" s="24" t="s">
        <v>180</v>
      </c>
      <c r="G25" s="24"/>
      <c r="H25" s="72">
        <f>H26</f>
        <v>1385.3700000000001</v>
      </c>
    </row>
    <row r="26" spans="1:8" ht="25.5">
      <c r="A26" s="102"/>
      <c r="B26" s="47" t="s">
        <v>60</v>
      </c>
      <c r="C26" s="24" t="s">
        <v>71</v>
      </c>
      <c r="D26" s="24" t="s">
        <v>26</v>
      </c>
      <c r="E26" s="24" t="s">
        <v>28</v>
      </c>
      <c r="F26" s="24" t="s">
        <v>178</v>
      </c>
      <c r="G26" s="24"/>
      <c r="H26" s="72">
        <f>H27+H31+H33</f>
        <v>1385.3700000000001</v>
      </c>
    </row>
    <row r="27" spans="1:8" ht="51.75" customHeight="1">
      <c r="A27" s="102"/>
      <c r="B27" s="47" t="s">
        <v>86</v>
      </c>
      <c r="C27" s="24" t="s">
        <v>87</v>
      </c>
      <c r="D27" s="24" t="s">
        <v>88</v>
      </c>
      <c r="E27" s="24" t="s">
        <v>28</v>
      </c>
      <c r="F27" s="24" t="s">
        <v>178</v>
      </c>
      <c r="G27" s="24" t="s">
        <v>85</v>
      </c>
      <c r="H27" s="72">
        <f>H28+H30</f>
        <v>1359.9</v>
      </c>
    </row>
    <row r="28" spans="1:8" ht="25.5" customHeight="1">
      <c r="A28" s="102"/>
      <c r="B28" s="47" t="s">
        <v>67</v>
      </c>
      <c r="C28" s="24" t="s">
        <v>71</v>
      </c>
      <c r="D28" s="24" t="s">
        <v>26</v>
      </c>
      <c r="E28" s="24" t="s">
        <v>28</v>
      </c>
      <c r="F28" s="24" t="s">
        <v>178</v>
      </c>
      <c r="G28" s="24" t="s">
        <v>41</v>
      </c>
      <c r="H28" s="72">
        <v>1020.68</v>
      </c>
    </row>
    <row r="29" spans="1:8" ht="25.5" customHeight="1">
      <c r="A29" s="102"/>
      <c r="B29" s="87" t="s">
        <v>222</v>
      </c>
      <c r="C29" s="24" t="s">
        <v>71</v>
      </c>
      <c r="D29" s="24" t="s">
        <v>26</v>
      </c>
      <c r="E29" s="24" t="s">
        <v>28</v>
      </c>
      <c r="F29" s="24" t="s">
        <v>178</v>
      </c>
      <c r="G29" s="24" t="s">
        <v>223</v>
      </c>
      <c r="H29" s="72">
        <v>29.22</v>
      </c>
    </row>
    <row r="30" spans="1:8" ht="37.5" customHeight="1">
      <c r="A30" s="102"/>
      <c r="B30" s="48" t="s">
        <v>126</v>
      </c>
      <c r="C30" s="24" t="s">
        <v>71</v>
      </c>
      <c r="D30" s="24" t="s">
        <v>26</v>
      </c>
      <c r="E30" s="24" t="s">
        <v>28</v>
      </c>
      <c r="F30" s="24" t="s">
        <v>178</v>
      </c>
      <c r="G30" s="24" t="s">
        <v>125</v>
      </c>
      <c r="H30" s="72">
        <v>339.22</v>
      </c>
    </row>
    <row r="31" spans="1:8" ht="28.5" customHeight="1">
      <c r="A31" s="102"/>
      <c r="B31" s="47" t="s">
        <v>89</v>
      </c>
      <c r="C31" s="24" t="s">
        <v>71</v>
      </c>
      <c r="D31" s="24" t="s">
        <v>26</v>
      </c>
      <c r="E31" s="24" t="s">
        <v>28</v>
      </c>
      <c r="F31" s="24" t="s">
        <v>178</v>
      </c>
      <c r="G31" s="24" t="s">
        <v>90</v>
      </c>
      <c r="H31" s="72">
        <f>H32</f>
        <v>9</v>
      </c>
    </row>
    <row r="32" spans="1:8" ht="29.25" customHeight="1">
      <c r="A32" s="102"/>
      <c r="B32" s="47" t="s">
        <v>121</v>
      </c>
      <c r="C32" s="24" t="s">
        <v>71</v>
      </c>
      <c r="D32" s="24" t="s">
        <v>26</v>
      </c>
      <c r="E32" s="24" t="s">
        <v>28</v>
      </c>
      <c r="F32" s="24" t="s">
        <v>178</v>
      </c>
      <c r="G32" s="24" t="s">
        <v>122</v>
      </c>
      <c r="H32" s="72">
        <v>9</v>
      </c>
    </row>
    <row r="33" spans="1:8" ht="17.25" customHeight="1">
      <c r="A33" s="102"/>
      <c r="B33" s="47" t="s">
        <v>91</v>
      </c>
      <c r="C33" s="24" t="s">
        <v>71</v>
      </c>
      <c r="D33" s="24" t="s">
        <v>88</v>
      </c>
      <c r="E33" s="24" t="s">
        <v>28</v>
      </c>
      <c r="F33" s="24" t="s">
        <v>178</v>
      </c>
      <c r="G33" s="24" t="s">
        <v>92</v>
      </c>
      <c r="H33" s="72">
        <f>H34</f>
        <v>16.47</v>
      </c>
    </row>
    <row r="34" spans="1:8" ht="13.5" customHeight="1">
      <c r="A34" s="102"/>
      <c r="B34" s="47" t="s">
        <v>93</v>
      </c>
      <c r="C34" s="24" t="s">
        <v>71</v>
      </c>
      <c r="D34" s="24" t="s">
        <v>26</v>
      </c>
      <c r="E34" s="24" t="s">
        <v>28</v>
      </c>
      <c r="F34" s="24" t="s">
        <v>178</v>
      </c>
      <c r="G34" s="24" t="s">
        <v>45</v>
      </c>
      <c r="H34" s="72">
        <v>16.47</v>
      </c>
    </row>
    <row r="35" spans="1:8" ht="15" customHeight="1">
      <c r="A35" s="102"/>
      <c r="B35" s="47" t="s">
        <v>94</v>
      </c>
      <c r="C35" s="24" t="s">
        <v>71</v>
      </c>
      <c r="D35" s="24" t="s">
        <v>26</v>
      </c>
      <c r="E35" s="24" t="s">
        <v>28</v>
      </c>
      <c r="F35" s="24" t="s">
        <v>179</v>
      </c>
      <c r="G35" s="24"/>
      <c r="H35" s="72">
        <f>H36</f>
        <v>46.98</v>
      </c>
    </row>
    <row r="36" spans="1:8" ht="15" customHeight="1">
      <c r="A36" s="102"/>
      <c r="B36" s="47" t="s">
        <v>91</v>
      </c>
      <c r="C36" s="24" t="s">
        <v>71</v>
      </c>
      <c r="D36" s="24" t="s">
        <v>26</v>
      </c>
      <c r="E36" s="24" t="s">
        <v>28</v>
      </c>
      <c r="F36" s="24" t="s">
        <v>179</v>
      </c>
      <c r="G36" s="24" t="s">
        <v>92</v>
      </c>
      <c r="H36" s="72">
        <f>H37</f>
        <v>46.98</v>
      </c>
    </row>
    <row r="37" spans="1:8" ht="15.75" customHeight="1">
      <c r="A37" s="102"/>
      <c r="B37" s="47" t="s">
        <v>42</v>
      </c>
      <c r="C37" s="24" t="s">
        <v>71</v>
      </c>
      <c r="D37" s="24" t="s">
        <v>26</v>
      </c>
      <c r="E37" s="24" t="s">
        <v>28</v>
      </c>
      <c r="F37" s="24" t="s">
        <v>179</v>
      </c>
      <c r="G37" s="24" t="s">
        <v>44</v>
      </c>
      <c r="H37" s="72">
        <v>46.98</v>
      </c>
    </row>
    <row r="38" spans="1:8" ht="25.5" customHeight="1">
      <c r="A38" s="102"/>
      <c r="B38" s="47" t="s">
        <v>86</v>
      </c>
      <c r="C38" s="24" t="s">
        <v>71</v>
      </c>
      <c r="D38" s="24" t="s">
        <v>26</v>
      </c>
      <c r="E38" s="24" t="s">
        <v>28</v>
      </c>
      <c r="F38" s="24" t="s">
        <v>186</v>
      </c>
      <c r="G38" s="24" t="s">
        <v>85</v>
      </c>
      <c r="H38" s="72">
        <f>H39+H40</f>
        <v>577.45</v>
      </c>
    </row>
    <row r="39" spans="1:8" ht="25.5" customHeight="1">
      <c r="A39" s="102"/>
      <c r="B39" s="47" t="s">
        <v>67</v>
      </c>
      <c r="C39" s="24" t="s">
        <v>71</v>
      </c>
      <c r="D39" s="24" t="s">
        <v>26</v>
      </c>
      <c r="E39" s="24" t="s">
        <v>28</v>
      </c>
      <c r="F39" s="24" t="s">
        <v>186</v>
      </c>
      <c r="G39" s="24" t="s">
        <v>41</v>
      </c>
      <c r="H39" s="72">
        <v>470.75</v>
      </c>
    </row>
    <row r="40" spans="1:8" ht="25.5" customHeight="1">
      <c r="A40" s="102"/>
      <c r="B40" s="39" t="s">
        <v>126</v>
      </c>
      <c r="C40" s="24" t="s">
        <v>71</v>
      </c>
      <c r="D40" s="24" t="s">
        <v>26</v>
      </c>
      <c r="E40" s="24" t="s">
        <v>28</v>
      </c>
      <c r="F40" s="24" t="s">
        <v>186</v>
      </c>
      <c r="G40" s="24" t="s">
        <v>125</v>
      </c>
      <c r="H40" s="72">
        <v>106.7</v>
      </c>
    </row>
    <row r="41" spans="1:8" ht="42" customHeight="1">
      <c r="A41" s="102"/>
      <c r="B41" s="78" t="s">
        <v>95</v>
      </c>
      <c r="C41" s="31" t="s">
        <v>71</v>
      </c>
      <c r="D41" s="31" t="s">
        <v>26</v>
      </c>
      <c r="E41" s="31" t="s">
        <v>29</v>
      </c>
      <c r="F41" s="31"/>
      <c r="G41" s="31"/>
      <c r="H41" s="74">
        <f>H44</f>
        <v>25.87</v>
      </c>
    </row>
    <row r="42" spans="1:8" ht="55.5" customHeight="1">
      <c r="A42" s="102"/>
      <c r="B42" s="48" t="s">
        <v>96</v>
      </c>
      <c r="C42" s="24" t="s">
        <v>71</v>
      </c>
      <c r="D42" s="24" t="s">
        <v>26</v>
      </c>
      <c r="E42" s="24" t="s">
        <v>29</v>
      </c>
      <c r="F42" s="33" t="s">
        <v>124</v>
      </c>
      <c r="G42" s="24"/>
      <c r="H42" s="72">
        <f>H43</f>
        <v>25.87</v>
      </c>
    </row>
    <row r="43" spans="1:8" ht="38.25">
      <c r="A43" s="102"/>
      <c r="B43" s="49" t="s">
        <v>74</v>
      </c>
      <c r="C43" s="33" t="s">
        <v>71</v>
      </c>
      <c r="D43" s="33" t="s">
        <v>26</v>
      </c>
      <c r="E43" s="33" t="s">
        <v>29</v>
      </c>
      <c r="F43" s="33" t="s">
        <v>124</v>
      </c>
      <c r="G43" s="33"/>
      <c r="H43" s="72">
        <f>H44</f>
        <v>25.87</v>
      </c>
    </row>
    <row r="44" spans="1:8" ht="12.75">
      <c r="A44" s="102"/>
      <c r="B44" s="49" t="s">
        <v>97</v>
      </c>
      <c r="C44" s="33" t="s">
        <v>71</v>
      </c>
      <c r="D44" s="33" t="s">
        <v>26</v>
      </c>
      <c r="E44" s="33" t="s">
        <v>29</v>
      </c>
      <c r="F44" s="33" t="s">
        <v>124</v>
      </c>
      <c r="G44" s="33" t="s">
        <v>98</v>
      </c>
      <c r="H44" s="72">
        <f>H45</f>
        <v>25.87</v>
      </c>
    </row>
    <row r="45" spans="1:8" ht="12.75">
      <c r="A45" s="102"/>
      <c r="B45" s="47" t="s">
        <v>14</v>
      </c>
      <c r="C45" s="33" t="s">
        <v>71</v>
      </c>
      <c r="D45" s="33" t="s">
        <v>26</v>
      </c>
      <c r="E45" s="33" t="s">
        <v>29</v>
      </c>
      <c r="F45" s="33" t="s">
        <v>124</v>
      </c>
      <c r="G45" s="33" t="s">
        <v>46</v>
      </c>
      <c r="H45" s="72">
        <v>25.87</v>
      </c>
    </row>
    <row r="46" spans="1:8" ht="12.75">
      <c r="A46" s="102"/>
      <c r="B46" s="81" t="s">
        <v>216</v>
      </c>
      <c r="C46" s="31" t="s">
        <v>71</v>
      </c>
      <c r="D46" s="31" t="s">
        <v>26</v>
      </c>
      <c r="E46" s="31" t="s">
        <v>33</v>
      </c>
      <c r="F46" s="31"/>
      <c r="G46" s="31"/>
      <c r="H46" s="74">
        <f>H47</f>
        <v>386.28</v>
      </c>
    </row>
    <row r="47" spans="1:8" ht="12.75">
      <c r="A47" s="102"/>
      <c r="B47" s="42" t="s">
        <v>216</v>
      </c>
      <c r="C47" s="33" t="s">
        <v>71</v>
      </c>
      <c r="D47" s="33" t="s">
        <v>26</v>
      </c>
      <c r="E47" s="33" t="s">
        <v>219</v>
      </c>
      <c r="F47" s="33" t="s">
        <v>220</v>
      </c>
      <c r="G47" s="33"/>
      <c r="H47" s="72">
        <f>H48</f>
        <v>386.28</v>
      </c>
    </row>
    <row r="48" spans="1:8" ht="12.75">
      <c r="A48" s="102"/>
      <c r="B48" s="42" t="s">
        <v>216</v>
      </c>
      <c r="C48" s="33" t="s">
        <v>71</v>
      </c>
      <c r="D48" s="33" t="s">
        <v>26</v>
      </c>
      <c r="E48" s="33" t="s">
        <v>219</v>
      </c>
      <c r="F48" s="33" t="s">
        <v>220</v>
      </c>
      <c r="G48" s="33" t="s">
        <v>221</v>
      </c>
      <c r="H48" s="72">
        <v>386.28</v>
      </c>
    </row>
    <row r="49" spans="1:8" ht="12.75">
      <c r="A49" s="102"/>
      <c r="B49" s="77" t="s">
        <v>18</v>
      </c>
      <c r="C49" s="31" t="s">
        <v>71</v>
      </c>
      <c r="D49" s="31" t="s">
        <v>26</v>
      </c>
      <c r="E49" s="31" t="s">
        <v>30</v>
      </c>
      <c r="F49" s="31"/>
      <c r="G49" s="31"/>
      <c r="H49" s="74">
        <f>H54+H55+H59+H60</f>
        <v>5847.2</v>
      </c>
    </row>
    <row r="50" spans="1:8" ht="25.5">
      <c r="A50" s="102"/>
      <c r="B50" s="47" t="s">
        <v>72</v>
      </c>
      <c r="C50" s="24" t="s">
        <v>71</v>
      </c>
      <c r="D50" s="24" t="s">
        <v>26</v>
      </c>
      <c r="E50" s="24" t="s">
        <v>30</v>
      </c>
      <c r="F50" s="24"/>
      <c r="G50" s="24"/>
      <c r="H50" s="72">
        <f>H54+H59</f>
        <v>5742.92</v>
      </c>
    </row>
    <row r="51" spans="1:8" ht="25.5">
      <c r="A51" s="102"/>
      <c r="B51" s="49" t="s">
        <v>73</v>
      </c>
      <c r="C51" s="24" t="s">
        <v>71</v>
      </c>
      <c r="D51" s="24" t="s">
        <v>26</v>
      </c>
      <c r="E51" s="24" t="s">
        <v>30</v>
      </c>
      <c r="F51" s="24" t="s">
        <v>100</v>
      </c>
      <c r="G51" s="24"/>
      <c r="H51" s="72">
        <f>H52</f>
        <v>5710.37</v>
      </c>
    </row>
    <row r="52" spans="1:8" ht="27" customHeight="1">
      <c r="A52" s="102"/>
      <c r="B52" s="49" t="s">
        <v>105</v>
      </c>
      <c r="C52" s="24" t="s">
        <v>71</v>
      </c>
      <c r="D52" s="24" t="s">
        <v>26</v>
      </c>
      <c r="E52" s="24" t="s">
        <v>30</v>
      </c>
      <c r="F52" s="24" t="s">
        <v>101</v>
      </c>
      <c r="G52" s="24" t="s">
        <v>102</v>
      </c>
      <c r="H52" s="72">
        <f>H53</f>
        <v>5710.37</v>
      </c>
    </row>
    <row r="53" spans="1:8" ht="15.75" customHeight="1">
      <c r="A53" s="102"/>
      <c r="B53" s="49" t="s">
        <v>106</v>
      </c>
      <c r="C53" s="24" t="s">
        <v>71</v>
      </c>
      <c r="D53" s="24" t="s">
        <v>26</v>
      </c>
      <c r="E53" s="24" t="s">
        <v>30</v>
      </c>
      <c r="F53" s="24" t="s">
        <v>101</v>
      </c>
      <c r="G53" s="24" t="s">
        <v>107</v>
      </c>
      <c r="H53" s="72">
        <f>H54</f>
        <v>5710.37</v>
      </c>
    </row>
    <row r="54" spans="1:8" ht="42" customHeight="1">
      <c r="A54" s="102"/>
      <c r="B54" s="47" t="s">
        <v>77</v>
      </c>
      <c r="C54" s="24" t="s">
        <v>71</v>
      </c>
      <c r="D54" s="24" t="s">
        <v>26</v>
      </c>
      <c r="E54" s="24" t="s">
        <v>30</v>
      </c>
      <c r="F54" s="24" t="s">
        <v>101</v>
      </c>
      <c r="G54" s="24" t="s">
        <v>76</v>
      </c>
      <c r="H54" s="72">
        <v>5710.37</v>
      </c>
    </row>
    <row r="55" spans="1:8" ht="27.75" customHeight="1">
      <c r="A55" s="102"/>
      <c r="B55" s="47" t="s">
        <v>123</v>
      </c>
      <c r="C55" s="24" t="s">
        <v>71</v>
      </c>
      <c r="D55" s="24" t="s">
        <v>26</v>
      </c>
      <c r="E55" s="33" t="s">
        <v>30</v>
      </c>
      <c r="F55" s="33" t="s">
        <v>189</v>
      </c>
      <c r="G55" s="33" t="s">
        <v>43</v>
      </c>
      <c r="H55" s="72">
        <v>8.5</v>
      </c>
    </row>
    <row r="56" spans="1:8" ht="57" customHeight="1">
      <c r="A56" s="102"/>
      <c r="B56" s="42" t="s">
        <v>96</v>
      </c>
      <c r="C56" s="33" t="s">
        <v>71</v>
      </c>
      <c r="D56" s="33" t="s">
        <v>26</v>
      </c>
      <c r="E56" s="33" t="s">
        <v>30</v>
      </c>
      <c r="F56" s="33"/>
      <c r="G56" s="33"/>
      <c r="H56" s="55">
        <f>H57</f>
        <v>32.55</v>
      </c>
    </row>
    <row r="57" spans="1:8" ht="39" customHeight="1">
      <c r="A57" s="102"/>
      <c r="B57" s="40" t="s">
        <v>167</v>
      </c>
      <c r="C57" s="24" t="s">
        <v>71</v>
      </c>
      <c r="D57" s="24" t="s">
        <v>26</v>
      </c>
      <c r="E57" s="33" t="s">
        <v>30</v>
      </c>
      <c r="F57" s="33"/>
      <c r="G57" s="33"/>
      <c r="H57" s="52">
        <f>H58</f>
        <v>32.55</v>
      </c>
    </row>
    <row r="58" spans="1:8" ht="12.75" customHeight="1">
      <c r="A58" s="102"/>
      <c r="B58" s="40" t="s">
        <v>97</v>
      </c>
      <c r="C58" s="24" t="s">
        <v>71</v>
      </c>
      <c r="D58" s="24" t="s">
        <v>26</v>
      </c>
      <c r="E58" s="33" t="s">
        <v>30</v>
      </c>
      <c r="F58" s="33" t="s">
        <v>166</v>
      </c>
      <c r="G58" s="33"/>
      <c r="H58" s="52">
        <f>H59</f>
        <v>32.55</v>
      </c>
    </row>
    <row r="59" spans="1:8" ht="12.75" customHeight="1">
      <c r="A59" s="102"/>
      <c r="B59" s="40" t="s">
        <v>14</v>
      </c>
      <c r="C59" s="24" t="s">
        <v>71</v>
      </c>
      <c r="D59" s="24" t="s">
        <v>26</v>
      </c>
      <c r="E59" s="33" t="s">
        <v>30</v>
      </c>
      <c r="F59" s="33" t="s">
        <v>166</v>
      </c>
      <c r="G59" s="33" t="s">
        <v>46</v>
      </c>
      <c r="H59" s="52">
        <v>32.55</v>
      </c>
    </row>
    <row r="60" spans="1:8" ht="12.75" customHeight="1">
      <c r="A60" s="102"/>
      <c r="B60" s="40" t="s">
        <v>119</v>
      </c>
      <c r="C60" s="24" t="s">
        <v>71</v>
      </c>
      <c r="D60" s="24" t="s">
        <v>26</v>
      </c>
      <c r="E60" s="33" t="s">
        <v>30</v>
      </c>
      <c r="F60" s="33" t="s">
        <v>190</v>
      </c>
      <c r="G60" s="33" t="s">
        <v>120</v>
      </c>
      <c r="H60" s="52">
        <v>95.78</v>
      </c>
    </row>
    <row r="61" spans="1:8" ht="12.75">
      <c r="A61" s="102"/>
      <c r="B61" s="50" t="s">
        <v>31</v>
      </c>
      <c r="C61" s="56" t="s">
        <v>71</v>
      </c>
      <c r="D61" s="57" t="s">
        <v>32</v>
      </c>
      <c r="E61" s="57"/>
      <c r="F61" s="32"/>
      <c r="G61" s="57"/>
      <c r="H61" s="75">
        <f>H62</f>
        <v>39.67</v>
      </c>
    </row>
    <row r="62" spans="1:8" ht="12.75">
      <c r="A62" s="102"/>
      <c r="B62" s="46" t="s">
        <v>75</v>
      </c>
      <c r="C62" s="33" t="s">
        <v>71</v>
      </c>
      <c r="D62" s="24" t="s">
        <v>32</v>
      </c>
      <c r="E62" s="24" t="s">
        <v>26</v>
      </c>
      <c r="F62" s="35"/>
      <c r="G62" s="36"/>
      <c r="H62" s="73">
        <f>H63</f>
        <v>39.67</v>
      </c>
    </row>
    <row r="63" spans="1:8" ht="40.5" customHeight="1">
      <c r="A63" s="102"/>
      <c r="B63" s="49" t="s">
        <v>61</v>
      </c>
      <c r="C63" s="33" t="s">
        <v>71</v>
      </c>
      <c r="D63" s="24" t="s">
        <v>32</v>
      </c>
      <c r="E63" s="24" t="s">
        <v>26</v>
      </c>
      <c r="F63" s="24"/>
      <c r="G63" s="36"/>
      <c r="H63" s="73">
        <f>H66+H64</f>
        <v>39.67</v>
      </c>
    </row>
    <row r="64" spans="1:8" ht="25.5">
      <c r="A64" s="102"/>
      <c r="B64" s="47" t="s">
        <v>188</v>
      </c>
      <c r="C64" s="33" t="s">
        <v>71</v>
      </c>
      <c r="D64" s="24" t="s">
        <v>32</v>
      </c>
      <c r="E64" s="24" t="s">
        <v>26</v>
      </c>
      <c r="F64" s="24" t="s">
        <v>187</v>
      </c>
      <c r="G64" s="36">
        <v>200</v>
      </c>
      <c r="H64" s="73">
        <f>H65</f>
        <v>1.84</v>
      </c>
    </row>
    <row r="65" spans="1:8" ht="26.25" customHeight="1">
      <c r="A65" s="102"/>
      <c r="B65" s="47" t="s">
        <v>123</v>
      </c>
      <c r="C65" s="33" t="s">
        <v>71</v>
      </c>
      <c r="D65" s="24" t="s">
        <v>32</v>
      </c>
      <c r="E65" s="24" t="s">
        <v>26</v>
      </c>
      <c r="F65" s="24" t="s">
        <v>187</v>
      </c>
      <c r="G65" s="36">
        <v>244</v>
      </c>
      <c r="H65" s="73">
        <v>1.84</v>
      </c>
    </row>
    <row r="66" spans="1:8" ht="13.5" customHeight="1">
      <c r="A66" s="102"/>
      <c r="B66" s="47" t="s">
        <v>57</v>
      </c>
      <c r="C66" s="33" t="s">
        <v>71</v>
      </c>
      <c r="D66" s="24" t="s">
        <v>32</v>
      </c>
      <c r="E66" s="24" t="s">
        <v>26</v>
      </c>
      <c r="F66" s="35" t="s">
        <v>103</v>
      </c>
      <c r="G66" s="36"/>
      <c r="H66" s="73">
        <f>H67</f>
        <v>37.83</v>
      </c>
    </row>
    <row r="67" spans="1:8" ht="39" customHeight="1">
      <c r="A67" s="102"/>
      <c r="B67" s="49" t="s">
        <v>61</v>
      </c>
      <c r="C67" s="33" t="s">
        <v>71</v>
      </c>
      <c r="D67" s="24" t="s">
        <v>32</v>
      </c>
      <c r="E67" s="24" t="s">
        <v>26</v>
      </c>
      <c r="F67" s="24" t="s">
        <v>104</v>
      </c>
      <c r="G67" s="36"/>
      <c r="H67" s="73">
        <f>H68</f>
        <v>37.83</v>
      </c>
    </row>
    <row r="68" spans="1:8" ht="25.5">
      <c r="A68" s="102"/>
      <c r="B68" s="47" t="s">
        <v>118</v>
      </c>
      <c r="C68" s="33" t="s">
        <v>71</v>
      </c>
      <c r="D68" s="24" t="s">
        <v>32</v>
      </c>
      <c r="E68" s="24" t="s">
        <v>26</v>
      </c>
      <c r="F68" s="24" t="s">
        <v>104</v>
      </c>
      <c r="G68" s="36">
        <v>200</v>
      </c>
      <c r="H68" s="73">
        <f>H69</f>
        <v>37.83</v>
      </c>
    </row>
    <row r="69" spans="1:8" ht="29.25" customHeight="1">
      <c r="A69" s="102"/>
      <c r="B69" s="47" t="s">
        <v>123</v>
      </c>
      <c r="C69" s="33" t="s">
        <v>71</v>
      </c>
      <c r="D69" s="24" t="s">
        <v>32</v>
      </c>
      <c r="E69" s="24" t="s">
        <v>26</v>
      </c>
      <c r="F69" s="24" t="s">
        <v>104</v>
      </c>
      <c r="G69" s="36">
        <v>244</v>
      </c>
      <c r="H69" s="73">
        <v>37.83</v>
      </c>
    </row>
    <row r="70" spans="1:8" ht="29.25" customHeight="1">
      <c r="A70" s="102"/>
      <c r="B70" s="67" t="s">
        <v>191</v>
      </c>
      <c r="C70" s="56" t="s">
        <v>71</v>
      </c>
      <c r="D70" s="56" t="s">
        <v>32</v>
      </c>
      <c r="E70" s="56" t="s">
        <v>27</v>
      </c>
      <c r="F70" s="56"/>
      <c r="G70" s="57"/>
      <c r="H70" s="75">
        <f>H71+H73+H76</f>
        <v>182.32000000000002</v>
      </c>
    </row>
    <row r="71" spans="1:8" ht="29.25" customHeight="1">
      <c r="A71" s="102"/>
      <c r="B71" s="43" t="s">
        <v>224</v>
      </c>
      <c r="C71" s="33" t="s">
        <v>71</v>
      </c>
      <c r="D71" s="33" t="s">
        <v>32</v>
      </c>
      <c r="E71" s="33" t="s">
        <v>27</v>
      </c>
      <c r="F71" s="33" t="s">
        <v>104</v>
      </c>
      <c r="G71" s="36">
        <v>247</v>
      </c>
      <c r="H71" s="73">
        <v>68.43</v>
      </c>
    </row>
    <row r="72" spans="1:8" ht="29.25" customHeight="1">
      <c r="A72" s="102"/>
      <c r="B72" s="43" t="s">
        <v>198</v>
      </c>
      <c r="C72" s="33" t="s">
        <v>71</v>
      </c>
      <c r="D72" s="24" t="s">
        <v>32</v>
      </c>
      <c r="E72" s="24" t="s">
        <v>27</v>
      </c>
      <c r="F72" s="24" t="s">
        <v>190</v>
      </c>
      <c r="G72" s="36">
        <v>240</v>
      </c>
      <c r="H72" s="73">
        <f>H73</f>
        <v>110.48</v>
      </c>
    </row>
    <row r="73" spans="1:8" ht="29.25" customHeight="1">
      <c r="A73" s="102"/>
      <c r="B73" s="43" t="s">
        <v>123</v>
      </c>
      <c r="C73" s="33" t="s">
        <v>71</v>
      </c>
      <c r="D73" s="24" t="s">
        <v>32</v>
      </c>
      <c r="E73" s="24" t="s">
        <v>27</v>
      </c>
      <c r="F73" s="24" t="s">
        <v>190</v>
      </c>
      <c r="G73" s="36">
        <v>247</v>
      </c>
      <c r="H73" s="73">
        <v>110.48</v>
      </c>
    </row>
    <row r="74" spans="1:8" ht="29.25" customHeight="1">
      <c r="A74" s="102"/>
      <c r="B74" s="43" t="s">
        <v>199</v>
      </c>
      <c r="C74" s="33" t="s">
        <v>71</v>
      </c>
      <c r="D74" s="24" t="s">
        <v>32</v>
      </c>
      <c r="E74" s="24" t="s">
        <v>27</v>
      </c>
      <c r="F74" s="24" t="s">
        <v>190</v>
      </c>
      <c r="G74" s="36">
        <v>800</v>
      </c>
      <c r="H74" s="73">
        <f>H75</f>
        <v>3.41</v>
      </c>
    </row>
    <row r="75" spans="1:8" ht="29.25" customHeight="1">
      <c r="A75" s="102"/>
      <c r="B75" s="43" t="s">
        <v>200</v>
      </c>
      <c r="C75" s="33" t="s">
        <v>71</v>
      </c>
      <c r="D75" s="24" t="s">
        <v>32</v>
      </c>
      <c r="E75" s="24" t="s">
        <v>27</v>
      </c>
      <c r="F75" s="24" t="s">
        <v>190</v>
      </c>
      <c r="G75" s="36">
        <v>830</v>
      </c>
      <c r="H75" s="73">
        <f>H76</f>
        <v>3.41</v>
      </c>
    </row>
    <row r="76" spans="1:8" ht="29.25" customHeight="1">
      <c r="A76" s="102"/>
      <c r="B76" s="43" t="s">
        <v>201</v>
      </c>
      <c r="C76" s="33" t="s">
        <v>71</v>
      </c>
      <c r="D76" s="24" t="s">
        <v>32</v>
      </c>
      <c r="E76" s="24" t="s">
        <v>27</v>
      </c>
      <c r="F76" s="24" t="s">
        <v>190</v>
      </c>
      <c r="G76" s="36">
        <v>831</v>
      </c>
      <c r="H76" s="73">
        <v>3.41</v>
      </c>
    </row>
    <row r="77" spans="1:8" ht="29.25" customHeight="1">
      <c r="A77" s="102"/>
      <c r="B77" s="67" t="s">
        <v>192</v>
      </c>
      <c r="C77" s="56" t="s">
        <v>71</v>
      </c>
      <c r="D77" s="56" t="s">
        <v>32</v>
      </c>
      <c r="E77" s="56" t="s">
        <v>196</v>
      </c>
      <c r="F77" s="56"/>
      <c r="G77" s="57"/>
      <c r="H77" s="75">
        <f>H78</f>
        <v>170</v>
      </c>
    </row>
    <row r="78" spans="1:8" ht="29.25" customHeight="1">
      <c r="A78" s="102"/>
      <c r="B78" s="43" t="s">
        <v>193</v>
      </c>
      <c r="C78" s="33" t="s">
        <v>71</v>
      </c>
      <c r="D78" s="24" t="s">
        <v>32</v>
      </c>
      <c r="E78" s="24" t="s">
        <v>196</v>
      </c>
      <c r="F78" s="24"/>
      <c r="G78" s="36"/>
      <c r="H78" s="73">
        <f>H79</f>
        <v>170</v>
      </c>
    </row>
    <row r="79" spans="1:8" ht="29.25" customHeight="1">
      <c r="A79" s="102"/>
      <c r="B79" s="43" t="s">
        <v>168</v>
      </c>
      <c r="C79" s="33" t="s">
        <v>71</v>
      </c>
      <c r="D79" s="24" t="s">
        <v>32</v>
      </c>
      <c r="E79" s="24" t="s">
        <v>196</v>
      </c>
      <c r="F79" s="24" t="s">
        <v>207</v>
      </c>
      <c r="G79" s="36">
        <v>300</v>
      </c>
      <c r="H79" s="73">
        <f>H80</f>
        <v>170</v>
      </c>
    </row>
    <row r="80" spans="1:8" ht="29.25" customHeight="1">
      <c r="A80" s="102"/>
      <c r="B80" s="43" t="s">
        <v>195</v>
      </c>
      <c r="C80" s="33" t="s">
        <v>71</v>
      </c>
      <c r="D80" s="24" t="s">
        <v>32</v>
      </c>
      <c r="E80" s="24" t="s">
        <v>196</v>
      </c>
      <c r="F80" s="24" t="s">
        <v>207</v>
      </c>
      <c r="G80" s="36">
        <v>360</v>
      </c>
      <c r="H80" s="73">
        <v>170</v>
      </c>
    </row>
    <row r="81" spans="1:8" ht="29.25" customHeight="1">
      <c r="A81" s="102"/>
      <c r="B81" s="67" t="s">
        <v>202</v>
      </c>
      <c r="C81" s="56" t="s">
        <v>71</v>
      </c>
      <c r="D81" s="56" t="s">
        <v>206</v>
      </c>
      <c r="E81" s="56" t="s">
        <v>26</v>
      </c>
      <c r="F81" s="56"/>
      <c r="G81" s="57"/>
      <c r="H81" s="75">
        <f>H82</f>
        <v>113.79</v>
      </c>
    </row>
    <row r="82" spans="1:8" ht="29.25" customHeight="1">
      <c r="A82" s="102"/>
      <c r="B82" s="41" t="s">
        <v>204</v>
      </c>
      <c r="C82" s="33" t="s">
        <v>71</v>
      </c>
      <c r="D82" s="24" t="s">
        <v>206</v>
      </c>
      <c r="E82" s="24" t="s">
        <v>26</v>
      </c>
      <c r="F82" s="24"/>
      <c r="G82" s="36"/>
      <c r="H82" s="73">
        <f>H83</f>
        <v>113.79</v>
      </c>
    </row>
    <row r="83" spans="1:8" ht="29.25" customHeight="1">
      <c r="A83" s="102"/>
      <c r="B83" s="40" t="s">
        <v>63</v>
      </c>
      <c r="C83" s="33" t="s">
        <v>71</v>
      </c>
      <c r="D83" s="24" t="s">
        <v>206</v>
      </c>
      <c r="E83" s="24" t="s">
        <v>26</v>
      </c>
      <c r="F83" s="24" t="s">
        <v>205</v>
      </c>
      <c r="G83" s="36">
        <v>500</v>
      </c>
      <c r="H83" s="73">
        <f>H84</f>
        <v>113.79</v>
      </c>
    </row>
    <row r="84" spans="1:8" ht="15.75" customHeight="1">
      <c r="A84" s="102"/>
      <c r="B84" s="40" t="s">
        <v>97</v>
      </c>
      <c r="C84" s="33" t="s">
        <v>71</v>
      </c>
      <c r="D84" s="24" t="s">
        <v>206</v>
      </c>
      <c r="E84" s="24" t="s">
        <v>26</v>
      </c>
      <c r="F84" s="24" t="s">
        <v>205</v>
      </c>
      <c r="G84" s="36">
        <v>500</v>
      </c>
      <c r="H84" s="73">
        <f>H85</f>
        <v>113.79</v>
      </c>
    </row>
    <row r="85" spans="1:8" ht="16.5" customHeight="1">
      <c r="A85" s="102"/>
      <c r="B85" s="40" t="s">
        <v>14</v>
      </c>
      <c r="C85" s="33" t="s">
        <v>71</v>
      </c>
      <c r="D85" s="24" t="s">
        <v>206</v>
      </c>
      <c r="E85" s="24" t="s">
        <v>26</v>
      </c>
      <c r="F85" s="24" t="s">
        <v>205</v>
      </c>
      <c r="G85" s="36">
        <v>540</v>
      </c>
      <c r="H85" s="73">
        <v>113.79</v>
      </c>
    </row>
    <row r="86" spans="1:8" ht="16.5" customHeight="1">
      <c r="A86" s="102"/>
      <c r="B86" s="88" t="s">
        <v>233</v>
      </c>
      <c r="C86" s="79" t="s">
        <v>71</v>
      </c>
      <c r="D86" s="79" t="s">
        <v>231</v>
      </c>
      <c r="E86" s="79"/>
      <c r="F86" s="79"/>
      <c r="G86" s="83"/>
      <c r="H86" s="89">
        <f>H87</f>
        <v>67.03</v>
      </c>
    </row>
    <row r="87" spans="1:8" ht="16.5" customHeight="1">
      <c r="A87" s="102"/>
      <c r="B87" s="47" t="s">
        <v>232</v>
      </c>
      <c r="C87" s="33" t="s">
        <v>71</v>
      </c>
      <c r="D87" s="24" t="s">
        <v>231</v>
      </c>
      <c r="E87" s="24" t="s">
        <v>26</v>
      </c>
      <c r="F87" s="24"/>
      <c r="G87" s="36"/>
      <c r="H87" s="73">
        <f>H88</f>
        <v>67.03</v>
      </c>
    </row>
    <row r="88" spans="1:8" ht="16.5" customHeight="1">
      <c r="A88" s="102"/>
      <c r="B88" s="47" t="s">
        <v>234</v>
      </c>
      <c r="C88" s="33" t="s">
        <v>71</v>
      </c>
      <c r="D88" s="24" t="s">
        <v>231</v>
      </c>
      <c r="E88" s="24" t="s">
        <v>26</v>
      </c>
      <c r="F88" s="24" t="s">
        <v>226</v>
      </c>
      <c r="G88" s="36"/>
      <c r="H88" s="73">
        <f>H89</f>
        <v>67.03</v>
      </c>
    </row>
    <row r="89" spans="1:8" ht="16.5" customHeight="1">
      <c r="A89" s="102"/>
      <c r="B89" s="47" t="s">
        <v>227</v>
      </c>
      <c r="C89" s="33" t="s">
        <v>71</v>
      </c>
      <c r="D89" s="24" t="s">
        <v>231</v>
      </c>
      <c r="E89" s="24" t="s">
        <v>26</v>
      </c>
      <c r="F89" s="24" t="s">
        <v>226</v>
      </c>
      <c r="G89" s="36">
        <v>320</v>
      </c>
      <c r="H89" s="73">
        <f>H90</f>
        <v>67.03</v>
      </c>
    </row>
    <row r="90" spans="1:8" ht="16.5" customHeight="1">
      <c r="A90" s="102"/>
      <c r="B90" s="47" t="s">
        <v>229</v>
      </c>
      <c r="C90" s="33" t="s">
        <v>71</v>
      </c>
      <c r="D90" s="24" t="s">
        <v>231</v>
      </c>
      <c r="E90" s="24" t="s">
        <v>26</v>
      </c>
      <c r="F90" s="24" t="s">
        <v>228</v>
      </c>
      <c r="G90" s="36">
        <v>321</v>
      </c>
      <c r="H90" s="73">
        <v>67.03</v>
      </c>
    </row>
    <row r="91" spans="1:8" ht="12.75">
      <c r="A91" s="102"/>
      <c r="B91" s="50" t="s">
        <v>19</v>
      </c>
      <c r="C91" s="56" t="s">
        <v>71</v>
      </c>
      <c r="D91" s="32" t="s">
        <v>33</v>
      </c>
      <c r="E91" s="57"/>
      <c r="F91" s="32"/>
      <c r="G91" s="57"/>
      <c r="H91" s="75">
        <f>H92</f>
        <v>71.00999999999999</v>
      </c>
    </row>
    <row r="92" spans="1:8" ht="12.75">
      <c r="A92" s="102"/>
      <c r="B92" s="46" t="s">
        <v>40</v>
      </c>
      <c r="C92" s="24" t="s">
        <v>71</v>
      </c>
      <c r="D92" s="24" t="s">
        <v>33</v>
      </c>
      <c r="E92" s="24" t="s">
        <v>26</v>
      </c>
      <c r="F92" s="24"/>
      <c r="G92" s="24"/>
      <c r="H92" s="72">
        <f>H93</f>
        <v>71.00999999999999</v>
      </c>
    </row>
    <row r="93" spans="1:8" ht="25.5">
      <c r="A93" s="102"/>
      <c r="B93" s="49" t="s">
        <v>62</v>
      </c>
      <c r="C93" s="24" t="s">
        <v>71</v>
      </c>
      <c r="D93" s="24" t="s">
        <v>33</v>
      </c>
      <c r="E93" s="24" t="s">
        <v>26</v>
      </c>
      <c r="F93" s="24" t="s">
        <v>149</v>
      </c>
      <c r="G93" s="24"/>
      <c r="H93" s="72">
        <f>H94+H97</f>
        <v>71.00999999999999</v>
      </c>
    </row>
    <row r="94" spans="1:8" ht="27.75" customHeight="1">
      <c r="A94" s="102"/>
      <c r="B94" s="49" t="s">
        <v>123</v>
      </c>
      <c r="C94" s="24" t="s">
        <v>71</v>
      </c>
      <c r="D94" s="24" t="s">
        <v>33</v>
      </c>
      <c r="E94" s="24" t="s">
        <v>26</v>
      </c>
      <c r="F94" s="24" t="s">
        <v>149</v>
      </c>
      <c r="G94" s="24" t="s">
        <v>90</v>
      </c>
      <c r="H94" s="72">
        <f>H96</f>
        <v>7.71</v>
      </c>
    </row>
    <row r="95" spans="1:8" ht="25.5" customHeight="1">
      <c r="A95" s="102"/>
      <c r="B95" s="61" t="s">
        <v>171</v>
      </c>
      <c r="C95" s="33" t="s">
        <v>71</v>
      </c>
      <c r="D95" s="33" t="s">
        <v>33</v>
      </c>
      <c r="E95" s="33" t="s">
        <v>26</v>
      </c>
      <c r="F95" s="33" t="s">
        <v>149</v>
      </c>
      <c r="G95" s="33" t="s">
        <v>172</v>
      </c>
      <c r="H95" s="73">
        <f>H96</f>
        <v>7.71</v>
      </c>
    </row>
    <row r="96" spans="1:8" ht="25.5" customHeight="1">
      <c r="A96" s="102"/>
      <c r="B96" s="47" t="s">
        <v>123</v>
      </c>
      <c r="C96" s="24" t="s">
        <v>71</v>
      </c>
      <c r="D96" s="24" t="s">
        <v>33</v>
      </c>
      <c r="E96" s="24" t="s">
        <v>26</v>
      </c>
      <c r="F96" s="24" t="s">
        <v>149</v>
      </c>
      <c r="G96" s="24" t="s">
        <v>43</v>
      </c>
      <c r="H96" s="72">
        <v>7.71</v>
      </c>
    </row>
    <row r="97" spans="1:8" ht="12.75" customHeight="1">
      <c r="A97" s="102"/>
      <c r="B97" s="61" t="s">
        <v>168</v>
      </c>
      <c r="C97" s="33" t="s">
        <v>71</v>
      </c>
      <c r="D97" s="33" t="s">
        <v>33</v>
      </c>
      <c r="E97" s="33" t="s">
        <v>26</v>
      </c>
      <c r="F97" s="33" t="s">
        <v>149</v>
      </c>
      <c r="G97" s="33" t="s">
        <v>169</v>
      </c>
      <c r="H97" s="73">
        <f>H98</f>
        <v>63.3</v>
      </c>
    </row>
    <row r="98" spans="1:8" ht="12.75">
      <c r="A98" s="102"/>
      <c r="B98" s="47" t="s">
        <v>151</v>
      </c>
      <c r="C98" s="24" t="s">
        <v>71</v>
      </c>
      <c r="D98" s="24" t="s">
        <v>33</v>
      </c>
      <c r="E98" s="24" t="s">
        <v>26</v>
      </c>
      <c r="F98" s="24" t="s">
        <v>149</v>
      </c>
      <c r="G98" s="24" t="s">
        <v>150</v>
      </c>
      <c r="H98" s="72">
        <v>63.3</v>
      </c>
    </row>
    <row r="99" spans="1:8" ht="12.75">
      <c r="A99" s="100" t="s">
        <v>34</v>
      </c>
      <c r="B99" s="101"/>
      <c r="C99" s="9"/>
      <c r="D99" s="9"/>
      <c r="E99" s="9"/>
      <c r="F99" s="9"/>
      <c r="G99" s="9"/>
      <c r="H99" s="76">
        <f>H14+H61+H70+H77+H81+H86+H91</f>
        <v>10116.180000000002</v>
      </c>
    </row>
    <row r="100" spans="1:8" ht="91.5" customHeight="1">
      <c r="A100" s="99"/>
      <c r="B100" s="99"/>
      <c r="C100" s="99"/>
      <c r="D100" s="99"/>
      <c r="E100" s="99"/>
      <c r="F100" s="99"/>
      <c r="G100" s="99"/>
      <c r="H100" s="99"/>
    </row>
    <row r="101" ht="66.75" customHeight="1"/>
    <row r="103" ht="12.75">
      <c r="B103" s="4"/>
    </row>
    <row r="104" ht="12.75">
      <c r="B104" s="4"/>
    </row>
    <row r="105" ht="12.75">
      <c r="B105" s="4"/>
    </row>
  </sheetData>
  <sheetProtection/>
  <mergeCells count="12">
    <mergeCell ref="A100:H100"/>
    <mergeCell ref="D11:D12"/>
    <mergeCell ref="E11:E12"/>
    <mergeCell ref="F11:F12"/>
    <mergeCell ref="A99:B99"/>
    <mergeCell ref="A13:A98"/>
    <mergeCell ref="A8:H9"/>
    <mergeCell ref="A11:A12"/>
    <mergeCell ref="G11:G12"/>
    <mergeCell ref="H11:H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view="pageBreakPreview" zoomScale="115" zoomScaleSheetLayoutView="115" workbookViewId="0" topLeftCell="A10">
      <selection activeCell="C21" sqref="C21"/>
    </sheetView>
  </sheetViews>
  <sheetFormatPr defaultColWidth="9.00390625" defaultRowHeight="12.75"/>
  <cols>
    <col min="1" max="1" width="32.75390625" style="3" customWidth="1"/>
    <col min="2" max="2" width="56.625" style="3" customWidth="1"/>
    <col min="3" max="3" width="12.00390625" style="3" customWidth="1"/>
    <col min="4" max="16384" width="9.125" style="3" customWidth="1"/>
  </cols>
  <sheetData>
    <row r="1" ht="12.75" customHeight="1">
      <c r="C1" s="14" t="s">
        <v>132</v>
      </c>
    </row>
    <row r="2" ht="12.75">
      <c r="C2" s="14" t="str">
        <f>1!D2</f>
        <v>к Решению Совета депутатов</v>
      </c>
    </row>
    <row r="3" ht="12.75" customHeight="1">
      <c r="C3" s="14" t="str">
        <f>1!D3</f>
        <v> сельского поселения «Петропавловское»</v>
      </c>
    </row>
    <row r="4" spans="1:3" ht="12.75">
      <c r="A4" s="4"/>
      <c r="C4" s="14" t="str">
        <f>1!D4</f>
        <v>«О бюджете муниципального образования  сельское поселение</v>
      </c>
    </row>
    <row r="5" spans="1:3" ht="12.75" customHeight="1">
      <c r="A5" s="5"/>
      <c r="C5" s="14" t="str">
        <f>1!D5</f>
        <v>«Петропавловское»  на 2023 год и на плановый период 2024 и 2025 годов»</v>
      </c>
    </row>
    <row r="6" spans="1:3" ht="12.75">
      <c r="A6" s="6"/>
      <c r="C6" s="14" t="str">
        <f>1!D6</f>
        <v>от ___________ года №___</v>
      </c>
    </row>
    <row r="7" ht="12.75">
      <c r="A7" s="6"/>
    </row>
    <row r="8" spans="1:3" ht="12.75" customHeight="1">
      <c r="A8" s="103" t="s">
        <v>181</v>
      </c>
      <c r="B8" s="103"/>
      <c r="C8" s="103"/>
    </row>
    <row r="9" spans="1:3" ht="12.75">
      <c r="A9" s="103"/>
      <c r="B9" s="103"/>
      <c r="C9" s="103"/>
    </row>
    <row r="10" spans="1:3" ht="12.75" customHeight="1">
      <c r="A10" s="7"/>
      <c r="C10" s="4" t="s">
        <v>7</v>
      </c>
    </row>
    <row r="11" spans="1:3" ht="21" customHeight="1">
      <c r="A11" s="10" t="s">
        <v>15</v>
      </c>
      <c r="B11" s="10" t="s">
        <v>0</v>
      </c>
      <c r="C11" s="10" t="s">
        <v>35</v>
      </c>
    </row>
    <row r="12" spans="1:3" ht="29.25" customHeight="1">
      <c r="A12" s="26" t="s">
        <v>142</v>
      </c>
      <c r="B12" s="20" t="s">
        <v>64</v>
      </c>
      <c r="C12" s="27">
        <f>C13+C17</f>
        <v>1194.4899999999998</v>
      </c>
    </row>
    <row r="13" spans="1:3" ht="16.5" customHeight="1">
      <c r="A13" s="18" t="s">
        <v>143</v>
      </c>
      <c r="B13" s="21" t="s">
        <v>65</v>
      </c>
      <c r="C13" s="27">
        <f>C16</f>
        <v>-8921.69</v>
      </c>
    </row>
    <row r="14" spans="1:3" ht="16.5" customHeight="1">
      <c r="A14" s="18" t="s">
        <v>144</v>
      </c>
      <c r="B14" s="21" t="s">
        <v>137</v>
      </c>
      <c r="C14" s="27">
        <f>C15</f>
        <v>-8921.69</v>
      </c>
    </row>
    <row r="15" spans="1:3" ht="18.75" customHeight="1">
      <c r="A15" s="18" t="s">
        <v>145</v>
      </c>
      <c r="B15" s="21" t="s">
        <v>139</v>
      </c>
      <c r="C15" s="27">
        <f>C16</f>
        <v>-8921.69</v>
      </c>
    </row>
    <row r="16" spans="1:3" ht="29.25" customHeight="1">
      <c r="A16" s="18" t="s">
        <v>110</v>
      </c>
      <c r="B16" s="20" t="s">
        <v>135</v>
      </c>
      <c r="C16" s="27">
        <v>-8921.69</v>
      </c>
    </row>
    <row r="17" spans="1:3" ht="21.75" customHeight="1">
      <c r="A17" s="18" t="s">
        <v>146</v>
      </c>
      <c r="B17" s="21" t="s">
        <v>66</v>
      </c>
      <c r="C17" s="27">
        <f>C20</f>
        <v>10116.18</v>
      </c>
    </row>
    <row r="18" spans="1:3" ht="21.75" customHeight="1">
      <c r="A18" s="18" t="s">
        <v>147</v>
      </c>
      <c r="B18" s="21" t="s">
        <v>138</v>
      </c>
      <c r="C18" s="27">
        <f>C17</f>
        <v>10116.18</v>
      </c>
    </row>
    <row r="19" spans="1:3" ht="20.25" customHeight="1">
      <c r="A19" s="18" t="s">
        <v>148</v>
      </c>
      <c r="B19" s="21" t="s">
        <v>140</v>
      </c>
      <c r="C19" s="27">
        <f>C20</f>
        <v>10116.18</v>
      </c>
    </row>
    <row r="20" spans="1:3" ht="30">
      <c r="A20" s="18" t="s">
        <v>111</v>
      </c>
      <c r="B20" s="20" t="s">
        <v>136</v>
      </c>
      <c r="C20" s="27">
        <v>10116.18</v>
      </c>
    </row>
    <row r="21" spans="1:3" ht="15">
      <c r="A21" s="22"/>
      <c r="B21" s="16" t="s">
        <v>36</v>
      </c>
      <c r="C21" s="19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2023-12-21T06:49:22Z</cp:lastPrinted>
  <dcterms:created xsi:type="dcterms:W3CDTF">2009-12-08T03:06:20Z</dcterms:created>
  <dcterms:modified xsi:type="dcterms:W3CDTF">2023-12-22T03:04:31Z</dcterms:modified>
  <cp:category/>
  <cp:version/>
  <cp:contentType/>
  <cp:contentStatus/>
</cp:coreProperties>
</file>