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60" windowWidth="12390" windowHeight="9255" activeTab="0"/>
  </bookViews>
  <sheets>
    <sheet name="4" sheetId="1" r:id="rId1"/>
    <sheet name="6" sheetId="2" r:id="rId2"/>
    <sheet name="8" sheetId="3" r:id="rId3"/>
    <sheet name="10" sheetId="4" r:id="rId4"/>
    <sheet name="12" sheetId="5" r:id="rId5"/>
  </sheets>
  <externalReferences>
    <externalReference r:id="rId8"/>
  </externalReferences>
  <definedNames>
    <definedName name="_xlnm.Print_Titles" localSheetId="3">'10'!$11:$12</definedName>
    <definedName name="_xlnm.Print_Titles" localSheetId="2">'8'!$11:$12</definedName>
    <definedName name="_xlnm.Print_Area" localSheetId="3">'10'!$A$1:$H$91</definedName>
    <definedName name="_xlnm.Print_Area" localSheetId="2">'8'!$A$1:$G$98</definedName>
  </definedNames>
  <calcPr fullCalcOnLoad="1"/>
</workbook>
</file>

<file path=xl/sharedStrings.xml><?xml version="1.0" encoding="utf-8"?>
<sst xmlns="http://schemas.openxmlformats.org/spreadsheetml/2006/main" count="857" uniqueCount="195">
  <si>
    <t>№ п/п</t>
  </si>
  <si>
    <t>Сумма</t>
  </si>
  <si>
    <t>(тыс. рублей)</t>
  </si>
  <si>
    <t>Иные межбюджетные трансферты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</si>
  <si>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</si>
  <si>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</si>
  <si>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</si>
  <si>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ФИЗИЧЕСКАЯ КУЛЬТУРА И СПОРТ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</si>
  <si>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</si>
  <si>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</si>
  <si>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</si>
  <si>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</si>
  <si>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</si>
  <si>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</si>
  <si>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01</t>
  </si>
  <si>
    <t>02</t>
  </si>
  <si>
    <t>04</t>
  </si>
  <si>
    <t>06</t>
  </si>
  <si>
    <t>13</t>
  </si>
  <si>
    <t>ЖИЛИЩНО - КОММУНАЛЬНОЕ ХОЗЯЙСТВО</t>
  </si>
  <si>
    <t>05</t>
  </si>
  <si>
    <t>08</t>
  </si>
  <si>
    <t>11</t>
  </si>
  <si>
    <t>ВСЕГО РАСХОДОВ</t>
  </si>
  <si>
    <t>КУЛЬТУРА, КИНЕМАТОГРАФИЯ</t>
  </si>
  <si>
    <t>к Решению Совета депутатов</t>
  </si>
  <si>
    <t>Физическая культура</t>
  </si>
  <si>
    <t>121</t>
  </si>
  <si>
    <t>Уплата налога на имущество организаций и земельного налога</t>
  </si>
  <si>
    <t>244</t>
  </si>
  <si>
    <t>851</t>
  </si>
  <si>
    <t>852</t>
  </si>
  <si>
    <t>540</t>
  </si>
  <si>
    <t>Выполнение других обязательств муниципального образования</t>
  </si>
  <si>
    <t>Руководство и управление в сфере установленных функций  органов местного самоуправления</t>
  </si>
  <si>
    <t>Расходы на обеспечение функционирования высшего должностного лица муниципального образования</t>
  </si>
  <si>
    <t xml:space="preserve">Расходы на обеспечение функций  органов местного самоуправления </t>
  </si>
  <si>
    <t>Осуществление мероприятий, связанных с владением, пользованием и распоряжением имуществом, находящимся в муниципальной собственности</t>
  </si>
  <si>
    <t>Расходы на обеспечение деятельности (оказание услуг) учреждений культуры (дома культуры, другие учреждения культуры)</t>
  </si>
  <si>
    <t>Межбюджетные трансферты на осуществление части полномочий по вопросам в области культуры</t>
  </si>
  <si>
    <t xml:space="preserve">Фонд оплаты труда государственных (муниципальных) органов и взносы по обязательному социальному страхованию
</t>
  </si>
  <si>
    <t>884</t>
  </si>
  <si>
    <t>Расходы на обеспечение деятельности (оплата услуг) муниципальных учреждений</t>
  </si>
  <si>
    <t>Расходы на обеспечение деятельности (оплата услуг) учреждений хозяйственного обслуживания</t>
  </si>
  <si>
    <t>Межбюджетные трансферты на осуществление части полномочий в части осуществления внешнего муниципального финансового контроля</t>
  </si>
  <si>
    <t>Жилищное хозяйство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</si>
  <si>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</si>
  <si>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</si>
  <si>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Функционирование высшего должностного лица субъекта Российской Федерации и органа местного самоуправления</t>
  </si>
  <si>
    <t>Администрация сельского поселения "Петропавловское"</t>
  </si>
  <si>
    <t>99 999 981 00</t>
  </si>
  <si>
    <t>99 999 981 01</t>
  </si>
  <si>
    <t>100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</si>
  <si>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</si>
  <si>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99 999 981 02</t>
  </si>
  <si>
    <t xml:space="preserve">884 </t>
  </si>
  <si>
    <t xml:space="preserve">01 </t>
  </si>
  <si>
    <t>Закупка товаров, работ и услугдля государственных (муниципальных) органов</t>
  </si>
  <si>
    <t>200</t>
  </si>
  <si>
    <t>Иные межбюджетные ассигнования</t>
  </si>
  <si>
    <t>800</t>
  </si>
  <si>
    <t>Уплата прочих налогов, сборов и  иных платежей</t>
  </si>
  <si>
    <t>99 999 982 97</t>
  </si>
  <si>
    <t xml:space="preserve">Уплата налога на имущество   </t>
  </si>
  <si>
    <t>Обеспечение деятельности финансовых, налоговых и таможенных органов и органов финансового (финансово-бюджетного) надзора (при наличии финансового органа)</t>
  </si>
  <si>
    <t xml:space="preserve">Межбюджетные трансферты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 </t>
  </si>
  <si>
    <t>Межбюджетные трансферты</t>
  </si>
  <si>
    <t>500</t>
  </si>
  <si>
    <t>999 99 183 00</t>
  </si>
  <si>
    <t>999  99 183 59</t>
  </si>
  <si>
    <t>999 99 183 59</t>
  </si>
  <si>
    <t>600</t>
  </si>
  <si>
    <t>999 99 882 00</t>
  </si>
  <si>
    <t>999 99 882 10</t>
  </si>
  <si>
    <t>Предоставление субсидий бюджетным, автономным учреждениям и иным некоммерческим организациям</t>
  </si>
  <si>
    <t xml:space="preserve">Субсидии автономным учреждениям </t>
  </si>
  <si>
    <t>620</t>
  </si>
  <si>
    <t>Приложение 8</t>
  </si>
  <si>
    <t>Общегосударственные вопросы</t>
  </si>
  <si>
    <t xml:space="preserve">Функционирование высшего должностного лица субъекта Российской Федерации и органа местного самоуправления
</t>
  </si>
  <si>
    <t>Жилищно-коммунальное хозяйство</t>
  </si>
  <si>
    <t>Физическая культура и спорт</t>
  </si>
  <si>
    <t>ИТОГО РАСХОДОВ</t>
  </si>
  <si>
    <t>Закупка товаров, работ и услуг для государственных (муниципальных) органов</t>
  </si>
  <si>
    <t>Уплата иных платежей</t>
  </si>
  <si>
    <t>853</t>
  </si>
  <si>
    <t>Закупка работ, услуг в сфере информационно-коммуникационных технологий</t>
  </si>
  <si>
    <t>242</t>
  </si>
  <si>
    <t xml:space="preserve">Прочая закупка товаров, работ и услуг для обеспечения государственных (муниципальных) нужд </t>
  </si>
  <si>
    <t>99 999 743 01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</si>
  <si>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</si>
  <si>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</si>
  <si>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Приложение 10</t>
  </si>
  <si>
    <t>Распределение бюджетных ассигнований по целевым статьям (муниципальным программам и напрограммным направлениям деятельности), видам расходов, ведомствам, а также по разделам, подразделам классификации расходов бюджета на 2021 год</t>
  </si>
  <si>
    <t>999 99 742 01</t>
  </si>
  <si>
    <t>Межбюджетные трансферты бюджетам муниципальных образований из бюджетов сельских поселений на осуществление части полномочий по созданию условий для организации досуга и обеспечения жителей поселений услугами организаций культуры</t>
  </si>
  <si>
    <t>999 99 742 00</t>
  </si>
  <si>
    <t>Культура</t>
  </si>
  <si>
    <t>Ведомственная структура расходов местного бюджета на 2021 год</t>
  </si>
  <si>
    <t>999 99 882 60</t>
  </si>
  <si>
    <t>350</t>
  </si>
  <si>
    <t>Премии и гранты</t>
  </si>
  <si>
    <t>999 99 744 01</t>
  </si>
  <si>
    <t>Межбюджетные трансферты на осуществление части полномочий по осуществлению контроля в сфере благоустройства</t>
  </si>
  <si>
    <t>99 999 S21 60</t>
  </si>
  <si>
    <t>999 99 744 10</t>
  </si>
  <si>
    <t>Благоустройство</t>
  </si>
  <si>
    <t>Расходы по республиканскому конкусу "Лучшее территориальное общественное самоуправление"</t>
  </si>
  <si>
    <t>9999974030</t>
  </si>
  <si>
    <t>Социальное обеспечение и иные выплаты населению</t>
  </si>
  <si>
    <t>Иные выплаты населению</t>
  </si>
  <si>
    <t>03</t>
  </si>
  <si>
    <t>Расходы по республиканскому конкурсу "Лучшее территориальное общественное самоуправление"</t>
  </si>
  <si>
    <t>Приложение 6</t>
  </si>
  <si>
    <t>Объем безвозмездных поступлений на 2021 год</t>
  </si>
  <si>
    <t>Код</t>
  </si>
  <si>
    <t>Наименование</t>
  </si>
  <si>
    <t>000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</si>
  <si>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</si>
  <si>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</si>
  <si>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</si>
  <si>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</si>
  <si>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</si>
  <si>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</si>
  <si>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2 02 15001 10 0000 151</t>
  </si>
  <si>
    <t>Дотации бюджетам сельских поселений на выравнивание бюджетной обеспеченности</t>
  </si>
  <si>
    <t>2 02 90000 00 0000 151</t>
  </si>
  <si>
    <t>Прочие безвозмездные поступления от других бюджетов бюджетной системы</t>
  </si>
  <si>
    <t>2 02 90054 10 0000 151</t>
  </si>
  <si>
    <t>Прочие безвозмездные поступления в бюджеты сельских поселений от бюджетов муниципальных районов</t>
  </si>
  <si>
    <t>Приложение 12</t>
  </si>
  <si>
    <t>Источники финансирования дефицита местного бюджета на 2021 год</t>
  </si>
  <si>
    <t>сумма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</si>
  <si>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</si>
  <si>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</si>
  <si>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</si>
  <si>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</si>
  <si>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</si>
  <si>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 xml:space="preserve">Увеличение прочих остатков средств бюджетов  </t>
  </si>
  <si>
    <t>000 01 05 02 01 00 0000 510</t>
  </si>
  <si>
    <t>Увеличение прочих остатков денежных средст бюджетов</t>
  </si>
  <si>
    <t>884 01 05 02 01 10 0000 510</t>
  </si>
  <si>
    <t>Увеличение прочих остатков средств бюджетов сельских поселений</t>
  </si>
  <si>
    <t>000 01 05 00 00 00 0000 600</t>
  </si>
  <si>
    <t>Уменьшение остатков средств бюджетов</t>
  </si>
  <si>
    <t>000 01 05 02 00 00 0000 600</t>
  </si>
  <si>
    <t xml:space="preserve">Уменьшение прочих остатков средств бюджетов   </t>
  </si>
  <si>
    <t>000 01 05 02 01 00 0000 610</t>
  </si>
  <si>
    <t>Уменшение прочих остатков денежных средст бюджетов</t>
  </si>
  <si>
    <t>884 01 05 02 01 10 0000 610</t>
  </si>
  <si>
    <t>Уменьшение прочих остатков средств бюджетов сельских поселений</t>
  </si>
  <si>
    <t>Итого</t>
  </si>
  <si>
    <t>МО сельское поселение "Петропавловское"</t>
  </si>
  <si>
    <t>"О бюджете муниципального образования сельское поселение</t>
  </si>
  <si>
    <t>"Петропавловское" на 2021 год и плановый период 2022 и 2023 годов"</t>
  </si>
  <si>
    <t>Приложение 4</t>
  </si>
  <si>
    <t>Налоговые и неналоговые доходы местного бюджета на 2021 год</t>
  </si>
  <si>
    <t>ГАД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</si>
  <si>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</si>
  <si>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</si>
  <si>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</si>
  <si>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</si>
  <si>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</si>
  <si>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</si>
  <si>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</si>
  <si>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</si>
  <si>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</si>
  <si>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</si>
  <si>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</si>
  <si>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</si>
  <si>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</si>
  <si>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</si>
  <si>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</si>
  <si>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</si>
  <si>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</si>
  <si>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</si>
  <si>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</si>
  <si>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</si>
  <si>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 xml:space="preserve">Налог на имущество физических лиц 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</si>
  <si>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</si>
  <si>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</si>
  <si>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</si>
  <si>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</si>
  <si>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106 06033 10 0000 110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</si>
  <si>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</si>
  <si>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1 06 06043 10 0000 110</t>
  </si>
  <si>
    <t>Земельный налог с физических лиц , обладающих земельным участком, расположенным в грнице сельских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</si>
  <si>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</si>
  <si>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</si>
  <si>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</si>
  <si>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</si>
  <si>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877 00 546 90</t>
  </si>
  <si>
    <t>87 700 546 90</t>
  </si>
  <si>
    <t>Субвенции на проведение Всероссийской переписи населения</t>
  </si>
  <si>
    <t>от 24 декабря 2021 года № 19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</si>
</sst>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_₽_-;\-* #,##0_₽_-;_-* &quot;-&quot;_₽_-;_-@_-"/>
    <numFmt numFmtId="186" formatCode="_-* #,##0.00&quot;₽&quot;_-;\-* #,##0.00&quot;₽&quot;_-;_-* &quot;-&quot;??&quot;₽&quot;_-;_-@_-"/>
    <numFmt numFmtId="187" formatCode="_-* #,##0.00_₽_-;\-* #,##0.00_₽_-;_-* &quot;-&quot;??_₽_-;_-@_-"/>
    <numFmt numFmtId="188" formatCode="0.0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"/>
    <numFmt numFmtId="202" formatCode="000000"/>
    <numFmt numFmtId="203" formatCode="_-* #,##0.000_р_._-;\-* #,##0.000_р_._-;_-* &quot;-&quot;???_р_._-;_-@_-"/>
    <numFmt numFmtId="204" formatCode="_-* #,##0.000_₽_-;\-* #,##0.000_₽_-;_-* &quot;-&quot;???_₽_-;_-@_-"/>
    <numFmt numFmtId="205" formatCode="#,##0.00_ ;\-#,##0.00\ 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Alignment="1">
      <alignment horizontal="right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49" fontId="22" fillId="25" borderId="10" xfId="53" applyNumberFormat="1" applyFont="1" applyFill="1" applyBorder="1" applyAlignment="1">
      <alignment horizontal="center" vertical="center" wrapText="1"/>
      <protection/>
    </xf>
    <xf numFmtId="49" fontId="22" fillId="26" borderId="10" xfId="0" applyNumberFormat="1" applyFont="1" applyFill="1" applyBorder="1" applyAlignment="1">
      <alignment horizontal="center" vertical="center" wrapText="1"/>
    </xf>
    <xf numFmtId="179" fontId="22" fillId="0" borderId="0" xfId="0" applyNumberFormat="1" applyFont="1" applyAlignment="1">
      <alignment/>
    </xf>
    <xf numFmtId="179" fontId="23" fillId="0" borderId="10" xfId="61" applyFont="1" applyBorder="1" applyAlignment="1">
      <alignment/>
    </xf>
    <xf numFmtId="49" fontId="22" fillId="26" borderId="10" xfId="53" applyNumberFormat="1" applyFont="1" applyFill="1" applyBorder="1" applyAlignment="1">
      <alignment horizontal="center" vertical="center" wrapText="1"/>
      <protection/>
    </xf>
    <xf numFmtId="0" fontId="22" fillId="26" borderId="10" xfId="53" applyFont="1" applyFill="1" applyBorder="1" applyAlignment="1">
      <alignment horizontal="center" vertical="center" wrapText="1"/>
      <protection/>
    </xf>
    <xf numFmtId="0" fontId="22" fillId="26" borderId="10" xfId="0" applyNumberFormat="1" applyFont="1" applyFill="1" applyBorder="1" applyAlignment="1">
      <alignment horizontal="center" vertical="center" wrapText="1"/>
    </xf>
    <xf numFmtId="0" fontId="22" fillId="0" borderId="10" xfId="53" applyFont="1" applyFill="1" applyBorder="1" applyAlignment="1">
      <alignment horizontal="left" vertical="distributed" wrapText="1"/>
      <protection/>
    </xf>
    <xf numFmtId="0" fontId="22" fillId="0" borderId="10" xfId="0" applyFont="1" applyFill="1" applyBorder="1" applyAlignment="1">
      <alignment horizontal="left" vertical="distributed" wrapText="1"/>
    </xf>
    <xf numFmtId="0" fontId="22" fillId="26" borderId="10" xfId="0" applyFont="1" applyFill="1" applyBorder="1" applyAlignment="1">
      <alignment horizontal="left" vertical="distributed" wrapText="1"/>
    </xf>
    <xf numFmtId="0" fontId="22" fillId="26" borderId="10" xfId="53" applyFont="1" applyFill="1" applyBorder="1" applyAlignment="1">
      <alignment horizontal="left" vertical="distributed" wrapText="1"/>
      <protection/>
    </xf>
    <xf numFmtId="0" fontId="23" fillId="0" borderId="10" xfId="0" applyFont="1" applyFill="1" applyBorder="1" applyAlignment="1">
      <alignment horizontal="left" vertical="top" wrapText="1"/>
    </xf>
    <xf numFmtId="0" fontId="22" fillId="24" borderId="10" xfId="53" applyFont="1" applyFill="1" applyBorder="1" applyAlignment="1">
      <alignment horizontal="left" vertical="top" wrapText="1"/>
      <protection/>
    </xf>
    <xf numFmtId="0" fontId="23" fillId="0" borderId="10" xfId="53" applyFont="1" applyFill="1" applyBorder="1" applyAlignment="1">
      <alignment horizontal="left" vertical="top" wrapText="1"/>
      <protection/>
    </xf>
    <xf numFmtId="0" fontId="22" fillId="0" borderId="10" xfId="53" applyFont="1" applyFill="1" applyBorder="1" applyAlignment="1">
      <alignment horizontal="left" vertical="top" wrapText="1"/>
      <protection/>
    </xf>
    <xf numFmtId="0" fontId="22" fillId="0" borderId="0" xfId="0" applyFont="1" applyAlignment="1">
      <alignment horizontal="left" vertical="top" wrapText="1"/>
    </xf>
    <xf numFmtId="0" fontId="23" fillId="26" borderId="10" xfId="53" applyFont="1" applyFill="1" applyBorder="1" applyAlignment="1">
      <alignment horizontal="left" vertical="top" wrapText="1"/>
      <protection/>
    </xf>
    <xf numFmtId="0" fontId="22" fillId="0" borderId="0" xfId="0" applyFont="1" applyAlignment="1">
      <alignment horizontal="left" vertical="top"/>
    </xf>
    <xf numFmtId="0" fontId="23" fillId="26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22" fillId="25" borderId="10" xfId="53" applyFont="1" applyFill="1" applyBorder="1" applyAlignment="1">
      <alignment horizontal="left" vertical="top" wrapText="1"/>
      <protection/>
    </xf>
    <xf numFmtId="49" fontId="23" fillId="0" borderId="10" xfId="0" applyNumberFormat="1" applyFont="1" applyFill="1" applyBorder="1" applyAlignment="1">
      <alignment horizontal="center" vertical="center" wrapText="1"/>
    </xf>
    <xf numFmtId="179" fontId="23" fillId="0" borderId="10" xfId="61" applyFont="1" applyFill="1" applyBorder="1" applyAlignment="1">
      <alignment horizontal="center" vertical="center" wrapText="1"/>
    </xf>
    <xf numFmtId="0" fontId="22" fillId="24" borderId="10" xfId="0" applyNumberFormat="1" applyFont="1" applyFill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center" vertical="center" wrapText="1"/>
    </xf>
    <xf numFmtId="179" fontId="23" fillId="24" borderId="10" xfId="61" applyFont="1" applyFill="1" applyBorder="1" applyAlignment="1">
      <alignment horizontal="center" vertical="center" wrapText="1"/>
    </xf>
    <xf numFmtId="179" fontId="23" fillId="26" borderId="10" xfId="61" applyFont="1" applyFill="1" applyBorder="1" applyAlignment="1">
      <alignment horizontal="center"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53" applyFont="1" applyFill="1" applyBorder="1" applyAlignment="1">
      <alignment horizontal="center" vertical="center" wrapText="1"/>
      <protection/>
    </xf>
    <xf numFmtId="2" fontId="22" fillId="0" borderId="0" xfId="0" applyNumberFormat="1" applyFont="1" applyAlignment="1">
      <alignment/>
    </xf>
    <xf numFmtId="187" fontId="22" fillId="0" borderId="0" xfId="0" applyNumberFormat="1" applyFont="1" applyAlignment="1">
      <alignment/>
    </xf>
    <xf numFmtId="0" fontId="22" fillId="0" borderId="10" xfId="0" applyFont="1" applyBorder="1" applyAlignment="1">
      <alignment horizontal="left" vertical="distributed" wrapText="1"/>
    </xf>
    <xf numFmtId="0" fontId="22" fillId="0" borderId="10" xfId="0" applyFont="1" applyFill="1" applyBorder="1" applyAlignment="1">
      <alignment horizontal="center" vertical="center" wrapText="1"/>
    </xf>
    <xf numFmtId="0" fontId="22" fillId="25" borderId="10" xfId="53" applyFont="1" applyFill="1" applyBorder="1" applyAlignment="1">
      <alignment horizontal="left" vertical="distributed" wrapText="1"/>
      <protection/>
    </xf>
    <xf numFmtId="0" fontId="22" fillId="25" borderId="10" xfId="0" applyFont="1" applyFill="1" applyBorder="1" applyAlignment="1">
      <alignment horizontal="left" vertical="distributed" wrapText="1"/>
    </xf>
    <xf numFmtId="179" fontId="23" fillId="25" borderId="10" xfId="61" applyFont="1" applyFill="1" applyBorder="1" applyAlignment="1">
      <alignment horizontal="center" vertical="center" wrapText="1"/>
    </xf>
    <xf numFmtId="0" fontId="23" fillId="26" borderId="10" xfId="0" applyFont="1" applyFill="1" applyBorder="1" applyAlignment="1">
      <alignment horizontal="left" vertical="distributed" wrapText="1"/>
    </xf>
    <xf numFmtId="179" fontId="22" fillId="0" borderId="10" xfId="61" applyFont="1" applyFill="1" applyBorder="1" applyAlignment="1">
      <alignment horizontal="right" vertical="center" wrapText="1"/>
    </xf>
    <xf numFmtId="205" fontId="22" fillId="0" borderId="10" xfId="61" applyNumberFormat="1" applyFont="1" applyFill="1" applyBorder="1" applyAlignment="1">
      <alignment horizontal="right" vertical="center" wrapText="1"/>
    </xf>
    <xf numFmtId="179" fontId="22" fillId="26" borderId="10" xfId="61" applyFont="1" applyFill="1" applyBorder="1" applyAlignment="1">
      <alignment horizontal="right" vertical="center" wrapText="1"/>
    </xf>
    <xf numFmtId="179" fontId="22" fillId="25" borderId="10" xfId="61" applyFont="1" applyFill="1" applyBorder="1" applyAlignment="1">
      <alignment horizontal="right" vertical="center" wrapText="1"/>
    </xf>
    <xf numFmtId="179" fontId="22" fillId="24" borderId="10" xfId="61" applyFont="1" applyFill="1" applyBorder="1" applyAlignment="1">
      <alignment horizontal="right" vertical="center" wrapText="1"/>
    </xf>
    <xf numFmtId="0" fontId="22" fillId="27" borderId="10" xfId="53" applyFont="1" applyFill="1" applyBorder="1" applyAlignment="1">
      <alignment horizontal="left" vertical="distributed" wrapText="1"/>
      <protection/>
    </xf>
    <xf numFmtId="49" fontId="22" fillId="27" borderId="10" xfId="0" applyNumberFormat="1" applyFont="1" applyFill="1" applyBorder="1" applyAlignment="1">
      <alignment horizontal="center" vertical="center" wrapText="1"/>
    </xf>
    <xf numFmtId="179" fontId="22" fillId="27" borderId="10" xfId="61" applyFont="1" applyFill="1" applyBorder="1" applyAlignment="1">
      <alignment horizontal="right" vertical="center" wrapText="1"/>
    </xf>
    <xf numFmtId="179" fontId="22" fillId="0" borderId="10" xfId="61" applyFont="1" applyBorder="1" applyAlignment="1">
      <alignment vertical="top"/>
    </xf>
    <xf numFmtId="179" fontId="22" fillId="0" borderId="10" xfId="61" applyFont="1" applyFill="1" applyBorder="1" applyAlignment="1">
      <alignment horizontal="left" vertical="top" wrapText="1"/>
    </xf>
    <xf numFmtId="179" fontId="22" fillId="0" borderId="0" xfId="61" applyFont="1" applyAlignment="1">
      <alignment horizontal="left" vertical="top" wrapText="1"/>
    </xf>
    <xf numFmtId="179" fontId="23" fillId="26" borderId="10" xfId="61" applyFont="1" applyFill="1" applyBorder="1" applyAlignment="1">
      <alignment horizontal="right" vertical="center" wrapText="1"/>
    </xf>
    <xf numFmtId="179" fontId="23" fillId="25" borderId="10" xfId="61" applyFont="1" applyFill="1" applyBorder="1" applyAlignment="1">
      <alignment horizontal="right" vertical="center" wrapText="1"/>
    </xf>
    <xf numFmtId="0" fontId="22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right" vertical="center"/>
    </xf>
    <xf numFmtId="49" fontId="26" fillId="0" borderId="10" xfId="0" applyNumberFormat="1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2" fontId="20" fillId="0" borderId="10" xfId="0" applyNumberFormat="1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2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wrapText="1"/>
    </xf>
    <xf numFmtId="2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188" fontId="26" fillId="0" borderId="10" xfId="0" applyNumberFormat="1" applyFont="1" applyBorder="1" applyAlignment="1">
      <alignment horizont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49" fontId="22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179" fontId="26" fillId="0" borderId="10" xfId="61" applyFont="1" applyBorder="1" applyAlignment="1">
      <alignment horizontal="center" vertical="top" wrapText="1"/>
    </xf>
    <xf numFmtId="0" fontId="20" fillId="0" borderId="10" xfId="0" applyFont="1" applyBorder="1" applyAlignment="1">
      <alignment vertical="center" wrapText="1"/>
    </xf>
    <xf numFmtId="179" fontId="20" fillId="0" borderId="10" xfId="61" applyFont="1" applyBorder="1" applyAlignment="1">
      <alignment horizontal="center" vertical="top" wrapText="1"/>
    </xf>
    <xf numFmtId="0" fontId="20" fillId="0" borderId="11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justify" vertical="top" wrapText="1"/>
    </xf>
    <xf numFmtId="179" fontId="20" fillId="0" borderId="10" xfId="61" applyFont="1" applyBorder="1" applyAlignment="1">
      <alignment horizontal="center" wrapText="1"/>
    </xf>
    <xf numFmtId="0" fontId="20" fillId="0" borderId="10" xfId="0" applyFont="1" applyBorder="1" applyAlignment="1">
      <alignment vertical="top" wrapText="1"/>
    </xf>
    <xf numFmtId="0" fontId="25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201" fontId="24" fillId="0" borderId="12" xfId="0" applyNumberFormat="1" applyFont="1" applyFill="1" applyBorder="1" applyAlignment="1">
      <alignment horizontal="center" vertical="center" wrapText="1"/>
    </xf>
    <xf numFmtId="201" fontId="24" fillId="0" borderId="13" xfId="0" applyNumberFormat="1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center" wrapText="1"/>
    </xf>
    <xf numFmtId="201" fontId="23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ункциональна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102;&#1076;&#1078;&#1077;&#1090;%202021\&#1057;&#1077;&#1089;&#1089;&#1080;&#1080;%202021%20&#1075;&#1086;&#1076;&#1072;\2%20&#1089;&#1077;&#1089;&#1089;&#1080;&#1103;%20&#1086;&#1090;%2028.07.2021%20&#1075;.%20&#8470;%2010\&#1055;&#1088;&#1080;&#1083;&#1086;&#1078;&#1077;&#1085;&#1080;&#1103;%206,8,10,12%20&#1082;%20&#1087;&#1088;&#1086;&#1077;&#1082;&#1090;&#1091;%20&#1056;&#1077;&#1096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"/>
      <sheetName val="8"/>
      <sheetName val="10"/>
      <sheetName val="12"/>
    </sheetNames>
    <sheetDataSet>
      <sheetData sheetId="0">
        <row r="2">
          <cell r="D2" t="str">
            <v>к Решению Совета депутатов</v>
          </cell>
        </row>
        <row r="3">
          <cell r="D3" t="str">
            <v>МО сельское поселение "Петропавловское"</v>
          </cell>
        </row>
        <row r="5">
          <cell r="D5" t="str">
            <v>"Петропавловское" на 2021 год и плановый период 2022 и 2023 годов"</v>
          </cell>
        </row>
      </sheetData>
      <sheetData sheetId="1">
        <row r="4">
          <cell r="G4" t="str">
            <v>"О бюджете муниципального образования сельское поселение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view="pageBreakPreview" zoomScaleSheetLayoutView="100" zoomScalePageLayoutView="0" workbookViewId="0" topLeftCell="A1">
      <selection activeCell="D6" sqref="D6"/>
    </sheetView>
  </sheetViews>
  <sheetFormatPr defaultColWidth="9.00390625" defaultRowHeight="12.75"/>
  <cols>
    <col min="2" max="2" width="23.875" style="0" customWidth="1"/>
    <col min="3" max="3" width="54.00390625" style="0" customWidth="1"/>
    <col min="4" max="4" width="16.625" style="0" customWidth="1"/>
  </cols>
  <sheetData>
    <row r="1" spans="1:4" ht="15">
      <c r="A1" s="2"/>
      <c r="B1" s="2"/>
      <c r="C1" s="2"/>
      <c r="D1" s="1" t="s">
        <v>155</v>
      </c>
    </row>
    <row r="2" spans="1:4" ht="15">
      <c r="A2" s="2"/>
      <c r="B2" s="2"/>
      <c r="C2" s="2"/>
      <c r="D2" s="1" t="s">
        <v>25</v>
      </c>
    </row>
    <row r="3" spans="1:4" ht="15">
      <c r="A3" s="2"/>
      <c r="B3" s="2"/>
      <c r="C3" s="2"/>
      <c r="D3" s="1" t="str">
        <f>6!D3</f>
        <v>МО сельское поселение "Петропавловское"</v>
      </c>
    </row>
    <row r="4" spans="1:4" ht="15">
      <c r="A4" s="2"/>
      <c r="B4" s="3"/>
      <c r="C4" s="2"/>
      <c r="D4" s="1" t="str">
        <f>6!D4</f>
        <v>"О бюджете муниципального образования сельское поселение</v>
      </c>
    </row>
    <row r="5" spans="1:4" ht="15">
      <c r="A5" s="2"/>
      <c r="B5" s="63"/>
      <c r="C5" s="2"/>
      <c r="D5" s="1" t="str">
        <f>6!D5</f>
        <v>"Петропавловское" на 2021 год и плановый период 2022 и 2023 годов"</v>
      </c>
    </row>
    <row r="6" spans="1:4" ht="15">
      <c r="A6" s="2"/>
      <c r="B6" s="4"/>
      <c r="C6" s="2"/>
      <c r="D6" s="1" t="str">
        <f>6!D6</f>
        <v>от 24 декабря 2021 года № 19</v>
      </c>
    </row>
    <row r="7" spans="1:4" ht="15">
      <c r="A7" s="2"/>
      <c r="B7" s="4"/>
      <c r="C7" s="1"/>
      <c r="D7" s="2"/>
    </row>
    <row r="8" spans="1:4" ht="12.75">
      <c r="A8" s="91" t="s">
        <v>156</v>
      </c>
      <c r="B8" s="91"/>
      <c r="C8" s="91"/>
      <c r="D8" s="91"/>
    </row>
    <row r="9" spans="1:4" ht="12.75">
      <c r="A9" s="91"/>
      <c r="B9" s="91"/>
      <c r="C9" s="91"/>
      <c r="D9" s="91"/>
    </row>
    <row r="10" spans="1:4" ht="12.75">
      <c r="A10" s="2"/>
      <c r="B10" s="5"/>
      <c r="C10" s="6"/>
      <c r="D10" s="8" t="s">
        <v>2</v>
      </c>
    </row>
    <row r="11" spans="1:4" ht="14.25">
      <c r="A11" s="64" t="s">
        <v>157</v>
      </c>
      <c r="B11" s="64" t="s">
        <v>115</v>
      </c>
      <c r="C11" s="64" t="s">
        <v>116</v>
      </c>
      <c r="D11" s="64" t="s">
        <v>1</v>
      </c>
    </row>
    <row r="12" spans="1:4" ht="24.75" customHeight="1">
      <c r="A12" s="81" t="s">
        <v>117</v>
      </c>
      <c r="B12" s="82" t="s">
        <v>158</v>
      </c>
      <c r="C12" s="67" t="s">
        <v>159</v>
      </c>
      <c r="D12" s="83">
        <f>D13+D18+D21+D27</f>
        <v>5409.76</v>
      </c>
    </row>
    <row r="13" spans="1:4" ht="24.75" customHeight="1">
      <c r="A13" s="81" t="s">
        <v>117</v>
      </c>
      <c r="B13" s="84" t="s">
        <v>160</v>
      </c>
      <c r="C13" s="70" t="s">
        <v>161</v>
      </c>
      <c r="D13" s="83">
        <f>D14</f>
        <v>1680.06</v>
      </c>
    </row>
    <row r="14" spans="1:4" ht="24.75" customHeight="1">
      <c r="A14" s="81" t="s">
        <v>117</v>
      </c>
      <c r="B14" s="84" t="s">
        <v>162</v>
      </c>
      <c r="C14" s="70" t="s">
        <v>163</v>
      </c>
      <c r="D14" s="85">
        <f>D15+D16+D17</f>
        <v>1680.06</v>
      </c>
    </row>
    <row r="15" spans="1:4" ht="86.25" customHeight="1">
      <c r="A15" s="81">
        <v>182</v>
      </c>
      <c r="B15" s="84" t="s">
        <v>164</v>
      </c>
      <c r="C15" s="70" t="s">
        <v>165</v>
      </c>
      <c r="D15" s="85">
        <v>1670</v>
      </c>
    </row>
    <row r="16" spans="1:4" ht="122.25" customHeight="1">
      <c r="A16" s="81">
        <v>182</v>
      </c>
      <c r="B16" s="84" t="s">
        <v>166</v>
      </c>
      <c r="C16" s="86" t="s">
        <v>167</v>
      </c>
      <c r="D16" s="85">
        <v>0.06</v>
      </c>
    </row>
    <row r="17" spans="1:4" ht="49.5" customHeight="1">
      <c r="A17" s="81">
        <v>182</v>
      </c>
      <c r="B17" s="84" t="s">
        <v>168</v>
      </c>
      <c r="C17" s="86" t="s">
        <v>169</v>
      </c>
      <c r="D17" s="85">
        <v>10</v>
      </c>
    </row>
    <row r="18" spans="1:4" ht="24.75" customHeight="1">
      <c r="A18" s="81" t="s">
        <v>117</v>
      </c>
      <c r="B18" s="84" t="s">
        <v>170</v>
      </c>
      <c r="C18" s="70" t="s">
        <v>171</v>
      </c>
      <c r="D18" s="83">
        <f>D19</f>
        <v>29.7</v>
      </c>
    </row>
    <row r="19" spans="1:4" ht="24.75" customHeight="1">
      <c r="A19" s="81" t="s">
        <v>117</v>
      </c>
      <c r="B19" s="84" t="s">
        <v>172</v>
      </c>
      <c r="C19" s="70" t="s">
        <v>173</v>
      </c>
      <c r="D19" s="85">
        <f>D20</f>
        <v>29.7</v>
      </c>
    </row>
    <row r="20" spans="1:4" ht="24.75" customHeight="1">
      <c r="A20" s="81">
        <v>182</v>
      </c>
      <c r="B20" s="84" t="s">
        <v>174</v>
      </c>
      <c r="C20" s="70" t="s">
        <v>173</v>
      </c>
      <c r="D20" s="85">
        <v>29.7</v>
      </c>
    </row>
    <row r="21" spans="1:4" ht="24.75" customHeight="1">
      <c r="A21" s="81" t="s">
        <v>117</v>
      </c>
      <c r="B21" s="84" t="s">
        <v>175</v>
      </c>
      <c r="C21" s="70" t="s">
        <v>176</v>
      </c>
      <c r="D21" s="83">
        <f>D22+D24</f>
        <v>3550</v>
      </c>
    </row>
    <row r="22" spans="1:4" ht="24.75" customHeight="1">
      <c r="A22" s="81">
        <v>182</v>
      </c>
      <c r="B22" s="84" t="s">
        <v>177</v>
      </c>
      <c r="C22" s="70" t="s">
        <v>178</v>
      </c>
      <c r="D22" s="85">
        <f>D23</f>
        <v>1050</v>
      </c>
    </row>
    <row r="23" spans="1:4" ht="56.25" customHeight="1">
      <c r="A23" s="81">
        <v>182</v>
      </c>
      <c r="B23" s="84" t="s">
        <v>179</v>
      </c>
      <c r="C23" s="70" t="s">
        <v>180</v>
      </c>
      <c r="D23" s="85">
        <v>1050</v>
      </c>
    </row>
    <row r="24" spans="1:4" ht="24.75" customHeight="1">
      <c r="A24" s="81" t="s">
        <v>117</v>
      </c>
      <c r="B24" s="84" t="s">
        <v>181</v>
      </c>
      <c r="C24" s="70" t="s">
        <v>182</v>
      </c>
      <c r="D24" s="85">
        <f>D25+D26</f>
        <v>2500</v>
      </c>
    </row>
    <row r="25" spans="1:4" ht="48.75" customHeight="1">
      <c r="A25" s="81">
        <v>182</v>
      </c>
      <c r="B25" s="87" t="s">
        <v>183</v>
      </c>
      <c r="C25" s="88" t="s">
        <v>184</v>
      </c>
      <c r="D25" s="85">
        <v>900</v>
      </c>
    </row>
    <row r="26" spans="1:4" ht="48" customHeight="1">
      <c r="A26" s="81">
        <v>182</v>
      </c>
      <c r="B26" s="87" t="s">
        <v>185</v>
      </c>
      <c r="C26" s="88" t="s">
        <v>186</v>
      </c>
      <c r="D26" s="85">
        <v>1600</v>
      </c>
    </row>
    <row r="27" spans="1:4" ht="51" customHeight="1">
      <c r="A27" s="81" t="s">
        <v>117</v>
      </c>
      <c r="B27" s="84" t="s">
        <v>187</v>
      </c>
      <c r="C27" s="70" t="s">
        <v>188</v>
      </c>
      <c r="D27" s="83">
        <f>D28</f>
        <v>150</v>
      </c>
    </row>
    <row r="28" spans="1:4" ht="96.75" customHeight="1">
      <c r="A28" s="81">
        <v>884</v>
      </c>
      <c r="B28" s="70" t="s">
        <v>189</v>
      </c>
      <c r="C28" s="90" t="s">
        <v>190</v>
      </c>
      <c r="D28" s="89">
        <v>150</v>
      </c>
    </row>
    <row r="29" spans="1:4" ht="12.75">
      <c r="A29" s="2"/>
      <c r="B29" s="2"/>
      <c r="C29" s="2"/>
      <c r="D29" s="2"/>
    </row>
    <row r="30" spans="1:4" ht="12.75">
      <c r="A30" s="2"/>
      <c r="B30" s="2"/>
      <c r="C30" s="2"/>
      <c r="D30" s="13">
        <f>D15+D16+D17+D20+D23+D25+D26+D28</f>
        <v>5409.76</v>
      </c>
    </row>
  </sheetData>
  <sheetProtection/>
  <mergeCells count="1">
    <mergeCell ref="A8:D9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C13" sqref="C13"/>
    </sheetView>
  </sheetViews>
  <sheetFormatPr defaultColWidth="9.00390625" defaultRowHeight="12.75"/>
  <cols>
    <col min="2" max="2" width="26.75390625" style="0" customWidth="1"/>
    <col min="3" max="3" width="62.00390625" style="0" customWidth="1"/>
    <col min="4" max="4" width="16.875" style="0" customWidth="1"/>
  </cols>
  <sheetData>
    <row r="1" spans="1:4" ht="15">
      <c r="A1" s="2"/>
      <c r="B1" s="2"/>
      <c r="C1" s="2"/>
      <c r="D1" s="1" t="s">
        <v>113</v>
      </c>
    </row>
    <row r="2" spans="1:4" ht="15">
      <c r="A2" s="2"/>
      <c r="B2" s="2"/>
      <c r="C2" s="2"/>
      <c r="D2" s="1" t="s">
        <v>25</v>
      </c>
    </row>
    <row r="3" spans="1:4" ht="15" customHeight="1">
      <c r="A3" s="71"/>
      <c r="B3" s="71"/>
      <c r="C3" s="71"/>
      <c r="D3" s="8" t="s">
        <v>152</v>
      </c>
    </row>
    <row r="4" spans="1:4" ht="15" customHeight="1">
      <c r="A4" s="2"/>
      <c r="B4" s="3"/>
      <c r="C4" s="2"/>
      <c r="D4" s="1" t="s">
        <v>153</v>
      </c>
    </row>
    <row r="5" spans="1:4" ht="15" customHeight="1">
      <c r="A5" s="2"/>
      <c r="B5" s="63"/>
      <c r="C5" s="2"/>
      <c r="D5" s="1" t="s">
        <v>154</v>
      </c>
    </row>
    <row r="6" spans="1:4" ht="15">
      <c r="A6" s="2"/>
      <c r="B6" s="4"/>
      <c r="C6" s="2"/>
      <c r="D6" s="1" t="s">
        <v>194</v>
      </c>
    </row>
    <row r="7" spans="1:4" ht="15">
      <c r="A7" s="2"/>
      <c r="B7" s="4"/>
      <c r="C7" s="1"/>
      <c r="D7" s="2"/>
    </row>
    <row r="8" spans="1:4" ht="12.75">
      <c r="A8" s="91" t="s">
        <v>114</v>
      </c>
      <c r="B8" s="91"/>
      <c r="C8" s="91"/>
      <c r="D8" s="91"/>
    </row>
    <row r="9" spans="1:4" ht="12.75">
      <c r="A9" s="91"/>
      <c r="B9" s="91"/>
      <c r="C9" s="91"/>
      <c r="D9" s="91"/>
    </row>
    <row r="10" spans="1:4" ht="12.75">
      <c r="A10" s="2"/>
      <c r="B10" s="5"/>
      <c r="C10" s="6"/>
      <c r="D10" s="8" t="s">
        <v>2</v>
      </c>
    </row>
    <row r="11" spans="1:4" ht="14.25">
      <c r="A11" s="64" t="s">
        <v>9</v>
      </c>
      <c r="B11" s="64" t="s">
        <v>115</v>
      </c>
      <c r="C11" s="64" t="s">
        <v>116</v>
      </c>
      <c r="D11" s="64" t="s">
        <v>1</v>
      </c>
    </row>
    <row r="12" spans="1:4" ht="19.5" customHeight="1">
      <c r="A12" s="65" t="s">
        <v>117</v>
      </c>
      <c r="B12" s="66" t="s">
        <v>118</v>
      </c>
      <c r="C12" s="67" t="s">
        <v>119</v>
      </c>
      <c r="D12" s="68">
        <f>D13</f>
        <v>1098.46</v>
      </c>
    </row>
    <row r="13" spans="1:4" ht="27.75" customHeight="1">
      <c r="A13" s="65" t="s">
        <v>117</v>
      </c>
      <c r="B13" s="69" t="s">
        <v>120</v>
      </c>
      <c r="C13" s="70" t="s">
        <v>121</v>
      </c>
      <c r="D13" s="68">
        <f>D14+D16</f>
        <v>1098.46</v>
      </c>
    </row>
    <row r="14" spans="1:4" ht="19.5" customHeight="1">
      <c r="A14" s="65" t="s">
        <v>117</v>
      </c>
      <c r="B14" s="70" t="s">
        <v>122</v>
      </c>
      <c r="C14" s="70" t="s">
        <v>123</v>
      </c>
      <c r="D14" s="68">
        <f>D15</f>
        <v>19.4</v>
      </c>
    </row>
    <row r="15" spans="1:4" ht="27.75" customHeight="1">
      <c r="A15" s="65">
        <v>884</v>
      </c>
      <c r="B15" s="70" t="s">
        <v>124</v>
      </c>
      <c r="C15" s="70" t="s">
        <v>125</v>
      </c>
      <c r="D15" s="68">
        <v>19.4</v>
      </c>
    </row>
    <row r="16" spans="1:4" ht="27.75" customHeight="1">
      <c r="A16" s="65" t="s">
        <v>117</v>
      </c>
      <c r="B16" s="70" t="s">
        <v>126</v>
      </c>
      <c r="C16" s="70" t="s">
        <v>127</v>
      </c>
      <c r="D16" s="68">
        <f>D17</f>
        <v>1079.06</v>
      </c>
    </row>
    <row r="17" spans="1:4" ht="27.75" customHeight="1">
      <c r="A17" s="65">
        <v>884</v>
      </c>
      <c r="B17" s="70" t="s">
        <v>128</v>
      </c>
      <c r="C17" s="70" t="s">
        <v>129</v>
      </c>
      <c r="D17" s="68">
        <v>1079.06</v>
      </c>
    </row>
  </sheetData>
  <sheetProtection/>
  <mergeCells count="1">
    <mergeCell ref="A8:D9"/>
  </mergeCells>
  <printOptions/>
  <pageMargins left="0.7" right="0.7" top="0.75" bottom="0.75" header="0.3" footer="0.3"/>
  <pageSetup fitToHeight="0" fitToWidth="1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view="pageBreakPreview" zoomScaleSheetLayoutView="100" workbookViewId="0" topLeftCell="A1">
      <selection activeCell="A85" sqref="A85"/>
    </sheetView>
  </sheetViews>
  <sheetFormatPr defaultColWidth="9.00390625" defaultRowHeight="12.75"/>
  <cols>
    <col min="1" max="1" width="44.625" style="2" customWidth="1"/>
    <col min="2" max="2" width="15.25390625" style="2" customWidth="1"/>
    <col min="3" max="3" width="7.375" style="2" customWidth="1"/>
    <col min="4" max="4" width="7.875" style="2" customWidth="1"/>
    <col min="5" max="5" width="6.625" style="2" customWidth="1"/>
    <col min="6" max="6" width="8.125" style="2" customWidth="1"/>
    <col min="7" max="7" width="13.875" style="2" customWidth="1"/>
    <col min="8" max="16384" width="9.125" style="2" customWidth="1"/>
  </cols>
  <sheetData>
    <row r="1" spans="1:7" ht="12.75" customHeight="1">
      <c r="A1" s="8"/>
      <c r="B1" s="8"/>
      <c r="C1" s="8"/>
      <c r="D1" s="8"/>
      <c r="E1" s="8"/>
      <c r="F1" s="8"/>
      <c r="G1" s="8" t="s">
        <v>77</v>
      </c>
    </row>
    <row r="2" spans="1:7" ht="12.75">
      <c r="A2" s="8"/>
      <c r="B2" s="8"/>
      <c r="C2" s="8"/>
      <c r="D2" s="8"/>
      <c r="E2" s="8"/>
      <c r="F2" s="8"/>
      <c r="G2" s="8" t="str">
        <f>6!D2</f>
        <v>к Решению Совета депутатов</v>
      </c>
    </row>
    <row r="3" spans="1:7" ht="12.75" customHeight="1">
      <c r="A3" s="71"/>
      <c r="B3" s="71"/>
      <c r="C3" s="71"/>
      <c r="D3" s="71"/>
      <c r="E3" s="71"/>
      <c r="F3" s="71"/>
      <c r="G3" s="8" t="str">
        <f>6!D3</f>
        <v>МО сельское поселение "Петропавловское"</v>
      </c>
    </row>
    <row r="4" spans="1:7" ht="12.75" customHeight="1">
      <c r="A4" s="71"/>
      <c r="B4" s="71"/>
      <c r="C4" s="71"/>
      <c r="D4" s="71"/>
      <c r="E4" s="71"/>
      <c r="F4" s="71"/>
      <c r="G4" s="8" t="str">
        <f>6!D4</f>
        <v>"О бюджете муниципального образования сельское поселение</v>
      </c>
    </row>
    <row r="5" spans="1:7" ht="12.75" customHeight="1">
      <c r="A5" s="79"/>
      <c r="B5" s="79"/>
      <c r="C5" s="79"/>
      <c r="D5" s="79"/>
      <c r="E5" s="79"/>
      <c r="F5" s="79"/>
      <c r="G5" s="61" t="str">
        <f>6!D5</f>
        <v>"Петропавловское" на 2021 год и плановый период 2022 и 2023 годов"</v>
      </c>
    </row>
    <row r="6" spans="1:7" ht="15" customHeight="1">
      <c r="A6" s="80"/>
      <c r="B6" s="80"/>
      <c r="C6" s="80"/>
      <c r="D6" s="80"/>
      <c r="E6" s="80"/>
      <c r="F6" s="80"/>
      <c r="G6" s="62" t="str">
        <f>6!D6</f>
        <v>от 24 декабря 2021 года № 19</v>
      </c>
    </row>
    <row r="7" spans="1:4" ht="15">
      <c r="A7" s="4"/>
      <c r="B7" s="4"/>
      <c r="C7" s="4"/>
      <c r="D7" s="1"/>
    </row>
    <row r="8" spans="1:7" ht="12.75" customHeight="1">
      <c r="A8" s="92" t="s">
        <v>93</v>
      </c>
      <c r="B8" s="92"/>
      <c r="C8" s="92"/>
      <c r="D8" s="92"/>
      <c r="E8" s="92"/>
      <c r="F8" s="92"/>
      <c r="G8" s="92"/>
    </row>
    <row r="9" spans="1:7" ht="27" customHeight="1">
      <c r="A9" s="92"/>
      <c r="B9" s="92"/>
      <c r="C9" s="92"/>
      <c r="D9" s="92"/>
      <c r="E9" s="92"/>
      <c r="F9" s="92"/>
      <c r="G9" s="92"/>
    </row>
    <row r="10" spans="1:7" ht="12.75" customHeight="1">
      <c r="A10" s="5"/>
      <c r="B10" s="5"/>
      <c r="C10" s="5"/>
      <c r="D10" s="6"/>
      <c r="G10" s="8" t="s">
        <v>2</v>
      </c>
    </row>
    <row r="11" spans="1:7" ht="12.75" customHeight="1">
      <c r="A11" s="93" t="s">
        <v>8</v>
      </c>
      <c r="B11" s="95" t="s">
        <v>12</v>
      </c>
      <c r="C11" s="95" t="s">
        <v>13</v>
      </c>
      <c r="D11" s="95" t="s">
        <v>9</v>
      </c>
      <c r="E11" s="95" t="s">
        <v>10</v>
      </c>
      <c r="F11" s="95" t="s">
        <v>11</v>
      </c>
      <c r="G11" s="97" t="s">
        <v>1</v>
      </c>
    </row>
    <row r="12" spans="1:7" ht="12.75">
      <c r="A12" s="94"/>
      <c r="B12" s="96"/>
      <c r="C12" s="96"/>
      <c r="D12" s="96"/>
      <c r="E12" s="96"/>
      <c r="F12" s="96"/>
      <c r="G12" s="98"/>
    </row>
    <row r="13" spans="1:7" ht="25.5">
      <c r="A13" s="44" t="s">
        <v>34</v>
      </c>
      <c r="B13" s="38" t="s">
        <v>50</v>
      </c>
      <c r="C13" s="38"/>
      <c r="D13" s="38"/>
      <c r="E13" s="38"/>
      <c r="F13" s="38"/>
      <c r="G13" s="51">
        <f>G14+G29</f>
        <v>1591.27</v>
      </c>
    </row>
    <row r="14" spans="1:7" ht="27" customHeight="1">
      <c r="A14" s="18" t="s">
        <v>35</v>
      </c>
      <c r="B14" s="9" t="s">
        <v>51</v>
      </c>
      <c r="C14" s="9"/>
      <c r="D14" s="9"/>
      <c r="E14" s="9"/>
      <c r="F14" s="9"/>
      <c r="G14" s="50">
        <f>G15+G18</f>
        <v>822.21</v>
      </c>
    </row>
    <row r="15" spans="1:7" ht="39.75" customHeight="1">
      <c r="A15" s="18" t="s">
        <v>40</v>
      </c>
      <c r="B15" s="9" t="s">
        <v>51</v>
      </c>
      <c r="C15" s="9" t="s">
        <v>27</v>
      </c>
      <c r="D15" s="9"/>
      <c r="E15" s="9"/>
      <c r="F15" s="9"/>
      <c r="G15" s="48">
        <f>G16</f>
        <v>631.5</v>
      </c>
    </row>
    <row r="16" spans="1:7" ht="12.75">
      <c r="A16" s="18" t="s">
        <v>78</v>
      </c>
      <c r="B16" s="9" t="s">
        <v>51</v>
      </c>
      <c r="C16" s="9" t="s">
        <v>27</v>
      </c>
      <c r="D16" s="9" t="s">
        <v>41</v>
      </c>
      <c r="E16" s="9" t="s">
        <v>14</v>
      </c>
      <c r="F16" s="9"/>
      <c r="G16" s="48">
        <f>G17</f>
        <v>631.5</v>
      </c>
    </row>
    <row r="17" spans="1:7" ht="38.25" customHeight="1">
      <c r="A17" s="18" t="s">
        <v>79</v>
      </c>
      <c r="B17" s="9" t="s">
        <v>51</v>
      </c>
      <c r="C17" s="9" t="s">
        <v>27</v>
      </c>
      <c r="D17" s="9" t="s">
        <v>41</v>
      </c>
      <c r="E17" s="9" t="s">
        <v>14</v>
      </c>
      <c r="F17" s="9" t="s">
        <v>15</v>
      </c>
      <c r="G17" s="48">
        <v>631.5</v>
      </c>
    </row>
    <row r="18" spans="1:7" ht="39.75" customHeight="1">
      <c r="A18" s="42" t="s">
        <v>91</v>
      </c>
      <c r="B18" s="9" t="s">
        <v>51</v>
      </c>
      <c r="C18" s="9" t="s">
        <v>90</v>
      </c>
      <c r="D18" s="9"/>
      <c r="E18" s="9"/>
      <c r="F18" s="9"/>
      <c r="G18" s="48">
        <f>G19</f>
        <v>190.71</v>
      </c>
    </row>
    <row r="19" spans="1:7" ht="16.5" customHeight="1">
      <c r="A19" s="18" t="s">
        <v>78</v>
      </c>
      <c r="B19" s="9" t="s">
        <v>51</v>
      </c>
      <c r="C19" s="9" t="s">
        <v>90</v>
      </c>
      <c r="D19" s="9" t="s">
        <v>41</v>
      </c>
      <c r="E19" s="9" t="s">
        <v>14</v>
      </c>
      <c r="F19" s="9"/>
      <c r="G19" s="48">
        <f>G20</f>
        <v>190.71</v>
      </c>
    </row>
    <row r="20" spans="1:7" ht="39.75" customHeight="1">
      <c r="A20" s="18" t="s">
        <v>79</v>
      </c>
      <c r="B20" s="9" t="s">
        <v>51</v>
      </c>
      <c r="C20" s="9" t="s">
        <v>90</v>
      </c>
      <c r="D20" s="9" t="s">
        <v>41</v>
      </c>
      <c r="E20" s="9" t="s">
        <v>14</v>
      </c>
      <c r="F20" s="9" t="s">
        <v>15</v>
      </c>
      <c r="G20" s="48">
        <v>190.71</v>
      </c>
    </row>
    <row r="21" spans="1:7" ht="26.25" customHeight="1">
      <c r="A21" s="53" t="s">
        <v>34</v>
      </c>
      <c r="B21" s="54" t="s">
        <v>104</v>
      </c>
      <c r="C21" s="54"/>
      <c r="D21" s="54"/>
      <c r="E21" s="54"/>
      <c r="F21" s="54"/>
      <c r="G21" s="55">
        <f>G22</f>
        <v>157.52</v>
      </c>
    </row>
    <row r="22" spans="1:7" ht="27" customHeight="1">
      <c r="A22" s="21" t="s">
        <v>35</v>
      </c>
      <c r="B22" s="12" t="s">
        <v>104</v>
      </c>
      <c r="C22" s="12"/>
      <c r="D22" s="12"/>
      <c r="E22" s="12"/>
      <c r="F22" s="12"/>
      <c r="G22" s="50">
        <f>G25+G28</f>
        <v>157.52</v>
      </c>
    </row>
    <row r="23" spans="1:7" ht="39.75" customHeight="1">
      <c r="A23" s="18" t="s">
        <v>40</v>
      </c>
      <c r="B23" s="9" t="s">
        <v>104</v>
      </c>
      <c r="C23" s="9" t="s">
        <v>27</v>
      </c>
      <c r="D23" s="9"/>
      <c r="E23" s="9"/>
      <c r="F23" s="9"/>
      <c r="G23" s="48">
        <f>G24</f>
        <v>120.98</v>
      </c>
    </row>
    <row r="24" spans="1:7" ht="15.75" customHeight="1">
      <c r="A24" s="18" t="s">
        <v>78</v>
      </c>
      <c r="B24" s="9" t="s">
        <v>104</v>
      </c>
      <c r="C24" s="9" t="s">
        <v>27</v>
      </c>
      <c r="D24" s="9" t="s">
        <v>41</v>
      </c>
      <c r="E24" s="9" t="s">
        <v>14</v>
      </c>
      <c r="F24" s="9"/>
      <c r="G24" s="48">
        <f>G25</f>
        <v>120.98</v>
      </c>
    </row>
    <row r="25" spans="1:7" ht="39.75" customHeight="1">
      <c r="A25" s="18" t="s">
        <v>79</v>
      </c>
      <c r="B25" s="9" t="s">
        <v>104</v>
      </c>
      <c r="C25" s="9" t="s">
        <v>27</v>
      </c>
      <c r="D25" s="9" t="s">
        <v>41</v>
      </c>
      <c r="E25" s="9" t="s">
        <v>14</v>
      </c>
      <c r="F25" s="9" t="s">
        <v>15</v>
      </c>
      <c r="G25" s="48">
        <v>120.98</v>
      </c>
    </row>
    <row r="26" spans="1:7" ht="39.75" customHeight="1">
      <c r="A26" s="42" t="s">
        <v>91</v>
      </c>
      <c r="B26" s="9" t="s">
        <v>104</v>
      </c>
      <c r="C26" s="9" t="s">
        <v>90</v>
      </c>
      <c r="D26" s="9"/>
      <c r="E26" s="9"/>
      <c r="F26" s="9"/>
      <c r="G26" s="48">
        <f>G27</f>
        <v>36.54</v>
      </c>
    </row>
    <row r="27" spans="1:7" ht="13.5" customHeight="1">
      <c r="A27" s="18" t="s">
        <v>78</v>
      </c>
      <c r="B27" s="9" t="s">
        <v>104</v>
      </c>
      <c r="C27" s="9" t="s">
        <v>90</v>
      </c>
      <c r="D27" s="9" t="s">
        <v>41</v>
      </c>
      <c r="E27" s="9" t="s">
        <v>14</v>
      </c>
      <c r="F27" s="9"/>
      <c r="G27" s="48">
        <f>G28</f>
        <v>36.54</v>
      </c>
    </row>
    <row r="28" spans="1:7" ht="39.75" customHeight="1">
      <c r="A28" s="18" t="s">
        <v>79</v>
      </c>
      <c r="B28" s="9" t="s">
        <v>104</v>
      </c>
      <c r="C28" s="9" t="s">
        <v>90</v>
      </c>
      <c r="D28" s="9" t="s">
        <v>41</v>
      </c>
      <c r="E28" s="9" t="s">
        <v>14</v>
      </c>
      <c r="F28" s="9" t="s">
        <v>15</v>
      </c>
      <c r="G28" s="48">
        <v>36.54</v>
      </c>
    </row>
    <row r="29" spans="1:7" ht="25.5">
      <c r="A29" s="18" t="s">
        <v>36</v>
      </c>
      <c r="B29" s="9" t="s">
        <v>54</v>
      </c>
      <c r="C29" s="12"/>
      <c r="D29" s="12"/>
      <c r="E29" s="12"/>
      <c r="F29" s="12"/>
      <c r="G29" s="52">
        <f>G32+G35+G38+G41+G44+G47</f>
        <v>769.0600000000001</v>
      </c>
    </row>
    <row r="30" spans="1:7" ht="39.75" customHeight="1">
      <c r="A30" s="18" t="s">
        <v>40</v>
      </c>
      <c r="B30" s="9" t="s">
        <v>54</v>
      </c>
      <c r="C30" s="9" t="s">
        <v>27</v>
      </c>
      <c r="D30" s="17"/>
      <c r="E30" s="12"/>
      <c r="F30" s="12"/>
      <c r="G30" s="50">
        <f>G31</f>
        <v>557.44</v>
      </c>
    </row>
    <row r="31" spans="1:7" ht="12.75">
      <c r="A31" s="18" t="s">
        <v>78</v>
      </c>
      <c r="B31" s="9" t="s">
        <v>54</v>
      </c>
      <c r="C31" s="9" t="s">
        <v>27</v>
      </c>
      <c r="D31" s="12" t="s">
        <v>41</v>
      </c>
      <c r="E31" s="12" t="s">
        <v>14</v>
      </c>
      <c r="F31" s="12"/>
      <c r="G31" s="50">
        <f>G32</f>
        <v>557.44</v>
      </c>
    </row>
    <row r="32" spans="1:7" ht="51">
      <c r="A32" s="18" t="s">
        <v>5</v>
      </c>
      <c r="B32" s="9" t="s">
        <v>54</v>
      </c>
      <c r="C32" s="9" t="s">
        <v>27</v>
      </c>
      <c r="D32" s="12" t="s">
        <v>41</v>
      </c>
      <c r="E32" s="12" t="s">
        <v>14</v>
      </c>
      <c r="F32" s="12" t="s">
        <v>16</v>
      </c>
      <c r="G32" s="50">
        <v>557.44</v>
      </c>
    </row>
    <row r="33" spans="1:7" ht="39" customHeight="1">
      <c r="A33" s="42" t="s">
        <v>91</v>
      </c>
      <c r="B33" s="9" t="s">
        <v>54</v>
      </c>
      <c r="C33" s="9" t="s">
        <v>90</v>
      </c>
      <c r="D33" s="12"/>
      <c r="E33" s="12"/>
      <c r="F33" s="12"/>
      <c r="G33" s="50">
        <f>G34</f>
        <v>169.74</v>
      </c>
    </row>
    <row r="34" spans="1:7" ht="13.5" customHeight="1">
      <c r="A34" s="18" t="s">
        <v>78</v>
      </c>
      <c r="B34" s="9" t="s">
        <v>54</v>
      </c>
      <c r="C34" s="9" t="s">
        <v>90</v>
      </c>
      <c r="D34" s="12" t="s">
        <v>41</v>
      </c>
      <c r="E34" s="12" t="s">
        <v>14</v>
      </c>
      <c r="F34" s="12"/>
      <c r="G34" s="50">
        <f>G35</f>
        <v>169.74</v>
      </c>
    </row>
    <row r="35" spans="1:7" ht="56.25" customHeight="1">
      <c r="A35" s="18" t="s">
        <v>5</v>
      </c>
      <c r="B35" s="9" t="s">
        <v>54</v>
      </c>
      <c r="C35" s="9" t="s">
        <v>90</v>
      </c>
      <c r="D35" s="12" t="s">
        <v>41</v>
      </c>
      <c r="E35" s="12" t="s">
        <v>14</v>
      </c>
      <c r="F35" s="12" t="s">
        <v>16</v>
      </c>
      <c r="G35" s="50">
        <v>169.74</v>
      </c>
    </row>
    <row r="36" spans="1:7" ht="26.25" customHeight="1">
      <c r="A36" s="18" t="s">
        <v>86</v>
      </c>
      <c r="B36" s="9" t="s">
        <v>54</v>
      </c>
      <c r="C36" s="9" t="s">
        <v>87</v>
      </c>
      <c r="D36" s="12"/>
      <c r="E36" s="12"/>
      <c r="F36" s="12"/>
      <c r="G36" s="50">
        <f>G37</f>
        <v>9</v>
      </c>
    </row>
    <row r="37" spans="1:7" ht="16.5" customHeight="1">
      <c r="A37" s="18" t="s">
        <v>78</v>
      </c>
      <c r="B37" s="9" t="s">
        <v>54</v>
      </c>
      <c r="C37" s="9" t="s">
        <v>87</v>
      </c>
      <c r="D37" s="12" t="s">
        <v>41</v>
      </c>
      <c r="E37" s="12" t="s">
        <v>14</v>
      </c>
      <c r="F37" s="12"/>
      <c r="G37" s="50">
        <f>G38</f>
        <v>9</v>
      </c>
    </row>
    <row r="38" spans="1:7" ht="42.75" customHeight="1">
      <c r="A38" s="18" t="s">
        <v>5</v>
      </c>
      <c r="B38" s="9" t="s">
        <v>54</v>
      </c>
      <c r="C38" s="9" t="s">
        <v>87</v>
      </c>
      <c r="D38" s="12" t="s">
        <v>41</v>
      </c>
      <c r="E38" s="12" t="s">
        <v>14</v>
      </c>
      <c r="F38" s="12" t="s">
        <v>16</v>
      </c>
      <c r="G38" s="50">
        <v>9</v>
      </c>
    </row>
    <row r="39" spans="1:7" ht="26.25" customHeight="1">
      <c r="A39" s="18" t="s">
        <v>88</v>
      </c>
      <c r="B39" s="9" t="s">
        <v>54</v>
      </c>
      <c r="C39" s="9" t="s">
        <v>29</v>
      </c>
      <c r="D39" s="12"/>
      <c r="E39" s="12"/>
      <c r="F39" s="12"/>
      <c r="G39" s="49">
        <f>G40</f>
        <v>14.74</v>
      </c>
    </row>
    <row r="40" spans="1:7" ht="26.25" customHeight="1">
      <c r="A40" s="18" t="s">
        <v>88</v>
      </c>
      <c r="B40" s="9" t="s">
        <v>54</v>
      </c>
      <c r="C40" s="9" t="s">
        <v>29</v>
      </c>
      <c r="D40" s="12" t="s">
        <v>41</v>
      </c>
      <c r="E40" s="12"/>
      <c r="F40" s="12"/>
      <c r="G40" s="49">
        <f>G41</f>
        <v>14.74</v>
      </c>
    </row>
    <row r="41" spans="1:7" ht="26.25" customHeight="1">
      <c r="A41" s="18" t="s">
        <v>88</v>
      </c>
      <c r="B41" s="9" t="s">
        <v>54</v>
      </c>
      <c r="C41" s="9" t="s">
        <v>29</v>
      </c>
      <c r="D41" s="12" t="s">
        <v>41</v>
      </c>
      <c r="E41" s="12" t="s">
        <v>14</v>
      </c>
      <c r="F41" s="12" t="s">
        <v>16</v>
      </c>
      <c r="G41" s="49">
        <v>14.74</v>
      </c>
    </row>
    <row r="42" spans="1:7" ht="17.25" customHeight="1">
      <c r="A42" s="18" t="s">
        <v>61</v>
      </c>
      <c r="B42" s="9" t="s">
        <v>54</v>
      </c>
      <c r="C42" s="9" t="s">
        <v>31</v>
      </c>
      <c r="D42" s="12"/>
      <c r="E42" s="12"/>
      <c r="F42" s="12"/>
      <c r="G42" s="50">
        <f>G43</f>
        <v>15</v>
      </c>
    </row>
    <row r="43" spans="1:7" ht="16.5" customHeight="1">
      <c r="A43" s="18" t="s">
        <v>78</v>
      </c>
      <c r="B43" s="9" t="s">
        <v>54</v>
      </c>
      <c r="C43" s="9" t="s">
        <v>31</v>
      </c>
      <c r="D43" s="12" t="s">
        <v>41</v>
      </c>
      <c r="E43" s="12" t="s">
        <v>14</v>
      </c>
      <c r="F43" s="12"/>
      <c r="G43" s="50">
        <f>G44</f>
        <v>15</v>
      </c>
    </row>
    <row r="44" spans="1:7" ht="51">
      <c r="A44" s="18" t="s">
        <v>5</v>
      </c>
      <c r="B44" s="9" t="s">
        <v>54</v>
      </c>
      <c r="C44" s="9" t="s">
        <v>31</v>
      </c>
      <c r="D44" s="12" t="s">
        <v>41</v>
      </c>
      <c r="E44" s="12" t="s">
        <v>14</v>
      </c>
      <c r="F44" s="12" t="s">
        <v>16</v>
      </c>
      <c r="G44" s="50">
        <v>15</v>
      </c>
    </row>
    <row r="45" spans="1:7" ht="12.75">
      <c r="A45" s="18" t="s">
        <v>84</v>
      </c>
      <c r="B45" s="9" t="s">
        <v>54</v>
      </c>
      <c r="C45" s="9" t="s">
        <v>85</v>
      </c>
      <c r="D45" s="12"/>
      <c r="E45" s="12"/>
      <c r="F45" s="12"/>
      <c r="G45" s="50">
        <f>G46</f>
        <v>3.14</v>
      </c>
    </row>
    <row r="46" spans="1:7" ht="12.75">
      <c r="A46" s="18" t="s">
        <v>78</v>
      </c>
      <c r="B46" s="9" t="s">
        <v>54</v>
      </c>
      <c r="C46" s="9" t="s">
        <v>85</v>
      </c>
      <c r="D46" s="12" t="s">
        <v>41</v>
      </c>
      <c r="E46" s="12" t="s">
        <v>14</v>
      </c>
      <c r="F46" s="12"/>
      <c r="G46" s="50">
        <f>G47</f>
        <v>3.14</v>
      </c>
    </row>
    <row r="47" spans="1:7" ht="51">
      <c r="A47" s="18" t="s">
        <v>5</v>
      </c>
      <c r="B47" s="9" t="s">
        <v>54</v>
      </c>
      <c r="C47" s="9" t="s">
        <v>85</v>
      </c>
      <c r="D47" s="12" t="s">
        <v>41</v>
      </c>
      <c r="E47" s="12" t="s">
        <v>14</v>
      </c>
      <c r="F47" s="12" t="s">
        <v>16</v>
      </c>
      <c r="G47" s="50">
        <v>3.14</v>
      </c>
    </row>
    <row r="48" spans="1:7" ht="12.75">
      <c r="A48" s="44" t="s">
        <v>63</v>
      </c>
      <c r="B48" s="38" t="s">
        <v>62</v>
      </c>
      <c r="C48" s="38"/>
      <c r="D48" s="38"/>
      <c r="E48" s="38"/>
      <c r="F48" s="38"/>
      <c r="G48" s="51">
        <f>G49</f>
        <v>42.63</v>
      </c>
    </row>
    <row r="49" spans="1:7" ht="25.5">
      <c r="A49" s="18" t="s">
        <v>28</v>
      </c>
      <c r="B49" s="9" t="s">
        <v>62</v>
      </c>
      <c r="C49" s="9" t="s">
        <v>30</v>
      </c>
      <c r="D49" s="12"/>
      <c r="E49" s="12"/>
      <c r="F49" s="12"/>
      <c r="G49" s="50">
        <f>G50</f>
        <v>42.63</v>
      </c>
    </row>
    <row r="50" spans="1:7" ht="25.5">
      <c r="A50" s="18" t="s">
        <v>28</v>
      </c>
      <c r="B50" s="9" t="s">
        <v>62</v>
      </c>
      <c r="C50" s="9" t="s">
        <v>30</v>
      </c>
      <c r="D50" s="12" t="s">
        <v>41</v>
      </c>
      <c r="E50" s="12" t="s">
        <v>14</v>
      </c>
      <c r="F50" s="12"/>
      <c r="G50" s="50">
        <f>G51</f>
        <v>42.63</v>
      </c>
    </row>
    <row r="51" spans="1:7" ht="25.5">
      <c r="A51" s="18" t="s">
        <v>28</v>
      </c>
      <c r="B51" s="9" t="s">
        <v>62</v>
      </c>
      <c r="C51" s="9" t="s">
        <v>30</v>
      </c>
      <c r="D51" s="12" t="s">
        <v>41</v>
      </c>
      <c r="E51" s="12" t="s">
        <v>14</v>
      </c>
      <c r="F51" s="12" t="s">
        <v>16</v>
      </c>
      <c r="G51" s="50">
        <v>42.63</v>
      </c>
    </row>
    <row r="52" spans="1:7" ht="25.5">
      <c r="A52" s="18" t="s">
        <v>36</v>
      </c>
      <c r="B52" s="9" t="s">
        <v>104</v>
      </c>
      <c r="C52" s="9"/>
      <c r="D52" s="12"/>
      <c r="E52" s="12"/>
      <c r="F52" s="12"/>
      <c r="G52" s="51">
        <f>G55+G58</f>
        <v>69.94999999999999</v>
      </c>
    </row>
    <row r="53" spans="1:7" ht="39.75" customHeight="1">
      <c r="A53" s="18" t="s">
        <v>40</v>
      </c>
      <c r="B53" s="9" t="s">
        <v>104</v>
      </c>
      <c r="C53" s="9" t="s">
        <v>27</v>
      </c>
      <c r="D53" s="12"/>
      <c r="E53" s="12"/>
      <c r="F53" s="12"/>
      <c r="G53" s="50">
        <f>G54</f>
        <v>53.73</v>
      </c>
    </row>
    <row r="54" spans="1:7" ht="12.75">
      <c r="A54" s="18" t="s">
        <v>78</v>
      </c>
      <c r="B54" s="9" t="s">
        <v>104</v>
      </c>
      <c r="C54" s="9" t="s">
        <v>27</v>
      </c>
      <c r="D54" s="12" t="s">
        <v>41</v>
      </c>
      <c r="E54" s="12"/>
      <c r="F54" s="12"/>
      <c r="G54" s="50">
        <f>G55</f>
        <v>53.73</v>
      </c>
    </row>
    <row r="55" spans="1:7" ht="51">
      <c r="A55" s="18" t="s">
        <v>5</v>
      </c>
      <c r="B55" s="9" t="s">
        <v>104</v>
      </c>
      <c r="C55" s="9" t="s">
        <v>27</v>
      </c>
      <c r="D55" s="12" t="s">
        <v>41</v>
      </c>
      <c r="E55" s="12" t="s">
        <v>14</v>
      </c>
      <c r="F55" s="12" t="s">
        <v>16</v>
      </c>
      <c r="G55" s="50">
        <v>53.73</v>
      </c>
    </row>
    <row r="56" spans="1:7" ht="51">
      <c r="A56" s="42" t="s">
        <v>91</v>
      </c>
      <c r="B56" s="9" t="s">
        <v>104</v>
      </c>
      <c r="C56" s="9" t="s">
        <v>90</v>
      </c>
      <c r="D56" s="12"/>
      <c r="E56" s="12"/>
      <c r="F56" s="12"/>
      <c r="G56" s="50">
        <f>G57</f>
        <v>16.22</v>
      </c>
    </row>
    <row r="57" spans="1:7" ht="12.75">
      <c r="A57" s="18" t="s">
        <v>78</v>
      </c>
      <c r="B57" s="9" t="s">
        <v>104</v>
      </c>
      <c r="C57" s="9" t="s">
        <v>90</v>
      </c>
      <c r="D57" s="12" t="s">
        <v>41</v>
      </c>
      <c r="E57" s="12"/>
      <c r="F57" s="12"/>
      <c r="G57" s="50">
        <f>G58</f>
        <v>16.22</v>
      </c>
    </row>
    <row r="58" spans="1:7" ht="51">
      <c r="A58" s="18" t="s">
        <v>5</v>
      </c>
      <c r="B58" s="9" t="s">
        <v>104</v>
      </c>
      <c r="C58" s="9" t="s">
        <v>90</v>
      </c>
      <c r="D58" s="12" t="s">
        <v>41</v>
      </c>
      <c r="E58" s="12" t="s">
        <v>14</v>
      </c>
      <c r="F58" s="12" t="s">
        <v>16</v>
      </c>
      <c r="G58" s="50">
        <v>16.22</v>
      </c>
    </row>
    <row r="59" spans="1:7" ht="63.75">
      <c r="A59" s="45" t="s">
        <v>65</v>
      </c>
      <c r="B59" s="38" t="s">
        <v>89</v>
      </c>
      <c r="C59" s="38"/>
      <c r="D59" s="38"/>
      <c r="E59" s="38"/>
      <c r="F59" s="38"/>
      <c r="G59" s="51">
        <f>G60</f>
        <v>22</v>
      </c>
    </row>
    <row r="60" spans="1:7" ht="38.25">
      <c r="A60" s="19" t="s">
        <v>44</v>
      </c>
      <c r="B60" s="12" t="s">
        <v>89</v>
      </c>
      <c r="C60" s="9"/>
      <c r="D60" s="12"/>
      <c r="E60" s="12"/>
      <c r="F60" s="12"/>
      <c r="G60" s="50">
        <f>G61</f>
        <v>22</v>
      </c>
    </row>
    <row r="61" spans="1:7" ht="12.75">
      <c r="A61" s="18" t="s">
        <v>3</v>
      </c>
      <c r="B61" s="12" t="s">
        <v>89</v>
      </c>
      <c r="C61" s="12" t="s">
        <v>32</v>
      </c>
      <c r="D61" s="12"/>
      <c r="E61" s="12"/>
      <c r="F61" s="12"/>
      <c r="G61" s="50">
        <f>G62</f>
        <v>22</v>
      </c>
    </row>
    <row r="62" spans="1:7" ht="12.75">
      <c r="A62" s="18" t="s">
        <v>78</v>
      </c>
      <c r="B62" s="12" t="s">
        <v>89</v>
      </c>
      <c r="C62" s="12" t="s">
        <v>32</v>
      </c>
      <c r="D62" s="12" t="s">
        <v>41</v>
      </c>
      <c r="E62" s="12" t="s">
        <v>14</v>
      </c>
      <c r="F62" s="12"/>
      <c r="G62" s="50">
        <f>G63</f>
        <v>22</v>
      </c>
    </row>
    <row r="63" spans="1:7" ht="51">
      <c r="A63" s="20" t="s">
        <v>64</v>
      </c>
      <c r="B63" s="12" t="s">
        <v>89</v>
      </c>
      <c r="C63" s="12" t="s">
        <v>32</v>
      </c>
      <c r="D63" s="12" t="s">
        <v>41</v>
      </c>
      <c r="E63" s="12" t="s">
        <v>14</v>
      </c>
      <c r="F63" s="12" t="s">
        <v>17</v>
      </c>
      <c r="G63" s="48">
        <v>22</v>
      </c>
    </row>
    <row r="64" spans="1:7" ht="12.75">
      <c r="A64" s="45" t="s">
        <v>6</v>
      </c>
      <c r="B64" s="38" t="s">
        <v>192</v>
      </c>
      <c r="C64" s="38"/>
      <c r="D64" s="38"/>
      <c r="E64" s="38"/>
      <c r="F64" s="38"/>
      <c r="G64" s="51">
        <f>G65</f>
        <v>24.09</v>
      </c>
    </row>
    <row r="65" spans="1:7" ht="25.5">
      <c r="A65" s="20" t="s">
        <v>193</v>
      </c>
      <c r="B65" s="12" t="s">
        <v>192</v>
      </c>
      <c r="C65" s="12" t="s">
        <v>29</v>
      </c>
      <c r="D65" s="12"/>
      <c r="E65" s="12"/>
      <c r="F65" s="12"/>
      <c r="G65" s="48">
        <f>G66</f>
        <v>24.09</v>
      </c>
    </row>
    <row r="66" spans="1:7" ht="24.75" customHeight="1">
      <c r="A66" s="20" t="s">
        <v>88</v>
      </c>
      <c r="B66" s="12" t="s">
        <v>192</v>
      </c>
      <c r="C66" s="12" t="s">
        <v>29</v>
      </c>
      <c r="D66" s="12" t="s">
        <v>41</v>
      </c>
      <c r="E66" s="12" t="s">
        <v>14</v>
      </c>
      <c r="F66" s="12" t="s">
        <v>18</v>
      </c>
      <c r="G66" s="48">
        <v>24.09</v>
      </c>
    </row>
    <row r="67" spans="1:7" ht="25.5">
      <c r="A67" s="44" t="s">
        <v>42</v>
      </c>
      <c r="B67" s="38" t="s">
        <v>68</v>
      </c>
      <c r="C67" s="38"/>
      <c r="D67" s="38"/>
      <c r="E67" s="38"/>
      <c r="F67" s="38"/>
      <c r="G67" s="51">
        <f>G68</f>
        <v>4422.43</v>
      </c>
    </row>
    <row r="68" spans="1:7" ht="25.5">
      <c r="A68" s="19" t="s">
        <v>43</v>
      </c>
      <c r="B68" s="9" t="s">
        <v>69</v>
      </c>
      <c r="C68" s="9"/>
      <c r="D68" s="9"/>
      <c r="E68" s="9"/>
      <c r="F68" s="9"/>
      <c r="G68" s="48">
        <f>G69</f>
        <v>4422.43</v>
      </c>
    </row>
    <row r="69" spans="1:7" ht="51">
      <c r="A69" s="18" t="s">
        <v>47</v>
      </c>
      <c r="B69" s="9" t="s">
        <v>70</v>
      </c>
      <c r="C69" s="9" t="s">
        <v>46</v>
      </c>
      <c r="D69" s="9"/>
      <c r="E69" s="9"/>
      <c r="F69" s="9"/>
      <c r="G69" s="48">
        <f>G70</f>
        <v>4422.43</v>
      </c>
    </row>
    <row r="70" spans="1:7" ht="12.75">
      <c r="A70" s="18" t="s">
        <v>78</v>
      </c>
      <c r="B70" s="9" t="s">
        <v>70</v>
      </c>
      <c r="C70" s="9" t="s">
        <v>46</v>
      </c>
      <c r="D70" s="12" t="s">
        <v>41</v>
      </c>
      <c r="E70" s="12" t="s">
        <v>14</v>
      </c>
      <c r="F70" s="12"/>
      <c r="G70" s="48">
        <f>G71</f>
        <v>4422.43</v>
      </c>
    </row>
    <row r="71" spans="1:7" ht="12.75">
      <c r="A71" s="18" t="s">
        <v>6</v>
      </c>
      <c r="B71" s="9" t="s">
        <v>70</v>
      </c>
      <c r="C71" s="9" t="s">
        <v>46</v>
      </c>
      <c r="D71" s="12" t="s">
        <v>41</v>
      </c>
      <c r="E71" s="12" t="s">
        <v>14</v>
      </c>
      <c r="F71" s="12" t="s">
        <v>18</v>
      </c>
      <c r="G71" s="48">
        <v>4422.43</v>
      </c>
    </row>
    <row r="72" spans="1:7" ht="63.75">
      <c r="A72" s="45" t="s">
        <v>65</v>
      </c>
      <c r="B72" s="38" t="s">
        <v>102</v>
      </c>
      <c r="C72" s="38"/>
      <c r="D72" s="38"/>
      <c r="E72" s="38"/>
      <c r="F72" s="38"/>
      <c r="G72" s="51">
        <v>100</v>
      </c>
    </row>
    <row r="73" spans="1:7" ht="38.25">
      <c r="A73" s="18" t="s">
        <v>103</v>
      </c>
      <c r="B73" s="9" t="s">
        <v>102</v>
      </c>
      <c r="C73" s="9" t="s">
        <v>32</v>
      </c>
      <c r="D73" s="12"/>
      <c r="E73" s="12"/>
      <c r="F73" s="12"/>
      <c r="G73" s="48">
        <v>100</v>
      </c>
    </row>
    <row r="74" spans="1:7" ht="12.75">
      <c r="A74" s="18" t="s">
        <v>66</v>
      </c>
      <c r="B74" s="9" t="s">
        <v>102</v>
      </c>
      <c r="C74" s="9" t="s">
        <v>32</v>
      </c>
      <c r="D74" s="12" t="s">
        <v>41</v>
      </c>
      <c r="E74" s="12" t="s">
        <v>14</v>
      </c>
      <c r="F74" s="12"/>
      <c r="G74" s="48">
        <v>100</v>
      </c>
    </row>
    <row r="75" spans="1:7" ht="12.75">
      <c r="A75" s="18" t="s">
        <v>3</v>
      </c>
      <c r="B75" s="9" t="s">
        <v>102</v>
      </c>
      <c r="C75" s="9" t="s">
        <v>32</v>
      </c>
      <c r="D75" s="12" t="s">
        <v>41</v>
      </c>
      <c r="E75" s="12" t="s">
        <v>14</v>
      </c>
      <c r="F75" s="12" t="s">
        <v>18</v>
      </c>
      <c r="G75" s="48">
        <v>100</v>
      </c>
    </row>
    <row r="76" spans="1:7" ht="25.5">
      <c r="A76" s="44" t="s">
        <v>33</v>
      </c>
      <c r="B76" s="11" t="s">
        <v>72</v>
      </c>
      <c r="C76" s="38"/>
      <c r="D76" s="38"/>
      <c r="E76" s="38"/>
      <c r="F76" s="38"/>
      <c r="G76" s="51">
        <f>G85+G83+G79</f>
        <v>73.50999999999999</v>
      </c>
    </row>
    <row r="77" spans="1:7" ht="27.75" customHeight="1">
      <c r="A77" s="21" t="s">
        <v>88</v>
      </c>
      <c r="B77" s="9" t="s">
        <v>105</v>
      </c>
      <c r="C77" s="16">
        <v>244</v>
      </c>
      <c r="D77" s="12"/>
      <c r="E77" s="9"/>
      <c r="F77" s="9"/>
      <c r="G77" s="48">
        <f>G79</f>
        <v>22.03</v>
      </c>
    </row>
    <row r="78" spans="1:7" ht="12.75">
      <c r="A78" s="21" t="s">
        <v>80</v>
      </c>
      <c r="B78" s="9" t="s">
        <v>105</v>
      </c>
      <c r="C78" s="16">
        <v>244</v>
      </c>
      <c r="D78" s="12" t="s">
        <v>41</v>
      </c>
      <c r="E78" s="9" t="s">
        <v>20</v>
      </c>
      <c r="F78" s="9"/>
      <c r="G78" s="48">
        <f>G79</f>
        <v>22.03</v>
      </c>
    </row>
    <row r="79" spans="1:7" ht="12.75">
      <c r="A79" s="21" t="s">
        <v>45</v>
      </c>
      <c r="B79" s="9" t="s">
        <v>105</v>
      </c>
      <c r="C79" s="16">
        <v>244</v>
      </c>
      <c r="D79" s="12" t="s">
        <v>41</v>
      </c>
      <c r="E79" s="9" t="s">
        <v>20</v>
      </c>
      <c r="F79" s="9" t="s">
        <v>14</v>
      </c>
      <c r="G79" s="48">
        <v>22.03</v>
      </c>
    </row>
    <row r="80" spans="1:7" ht="41.25" customHeight="1">
      <c r="A80" s="19" t="s">
        <v>37</v>
      </c>
      <c r="B80" s="9" t="s">
        <v>73</v>
      </c>
      <c r="C80" s="9"/>
      <c r="D80" s="12"/>
      <c r="E80" s="12"/>
      <c r="F80" s="12"/>
      <c r="G80" s="48">
        <f>G81</f>
        <v>51.37</v>
      </c>
    </row>
    <row r="81" spans="1:7" ht="26.25" customHeight="1">
      <c r="A81" s="18" t="s">
        <v>88</v>
      </c>
      <c r="B81" s="9" t="s">
        <v>73</v>
      </c>
      <c r="C81" s="16">
        <v>244</v>
      </c>
      <c r="D81" s="12"/>
      <c r="E81" s="12"/>
      <c r="F81" s="12"/>
      <c r="G81" s="48">
        <f>G82</f>
        <v>51.37</v>
      </c>
    </row>
    <row r="82" spans="1:7" ht="12.75">
      <c r="A82" s="21" t="s">
        <v>80</v>
      </c>
      <c r="B82" s="9" t="s">
        <v>73</v>
      </c>
      <c r="C82" s="16">
        <v>244</v>
      </c>
      <c r="D82" s="12" t="s">
        <v>41</v>
      </c>
      <c r="E82" s="9" t="s">
        <v>20</v>
      </c>
      <c r="F82" s="9"/>
      <c r="G82" s="48">
        <f>G83</f>
        <v>51.37</v>
      </c>
    </row>
    <row r="83" spans="1:7" ht="12.75">
      <c r="A83" s="21" t="s">
        <v>45</v>
      </c>
      <c r="B83" s="9" t="s">
        <v>73</v>
      </c>
      <c r="C83" s="16">
        <v>244</v>
      </c>
      <c r="D83" s="12" t="s">
        <v>41</v>
      </c>
      <c r="E83" s="9" t="s">
        <v>20</v>
      </c>
      <c r="F83" s="9" t="s">
        <v>14</v>
      </c>
      <c r="G83" s="48">
        <f>'10'!H71</f>
        <v>51.37</v>
      </c>
    </row>
    <row r="84" spans="1:7" ht="12.75">
      <c r="A84" s="21" t="s">
        <v>80</v>
      </c>
      <c r="B84" s="9" t="s">
        <v>73</v>
      </c>
      <c r="C84" s="16"/>
      <c r="D84" s="12"/>
      <c r="E84" s="9"/>
      <c r="F84" s="9"/>
      <c r="G84" s="48">
        <f>G85</f>
        <v>0.11</v>
      </c>
    </row>
    <row r="85" spans="1:7" ht="12.75">
      <c r="A85" s="21" t="s">
        <v>84</v>
      </c>
      <c r="B85" s="9" t="s">
        <v>73</v>
      </c>
      <c r="C85" s="16">
        <v>853</v>
      </c>
      <c r="D85" s="12" t="s">
        <v>41</v>
      </c>
      <c r="E85" s="9" t="s">
        <v>20</v>
      </c>
      <c r="F85" s="9" t="s">
        <v>14</v>
      </c>
      <c r="G85" s="48">
        <v>0.11</v>
      </c>
    </row>
    <row r="86" spans="1:7" ht="12.75">
      <c r="A86" s="44" t="s">
        <v>106</v>
      </c>
      <c r="B86" s="38"/>
      <c r="C86" s="39"/>
      <c r="D86" s="38"/>
      <c r="E86" s="38"/>
      <c r="F86" s="38"/>
      <c r="G86" s="51">
        <f>G87</f>
        <v>120</v>
      </c>
    </row>
    <row r="87" spans="1:7" ht="25.5">
      <c r="A87" s="21" t="s">
        <v>107</v>
      </c>
      <c r="B87" s="9" t="s">
        <v>108</v>
      </c>
      <c r="C87" s="16"/>
      <c r="D87" s="12"/>
      <c r="E87" s="9"/>
      <c r="F87" s="9"/>
      <c r="G87" s="48">
        <f>G88</f>
        <v>120</v>
      </c>
    </row>
    <row r="88" spans="1:7" ht="17.25" customHeight="1">
      <c r="A88" s="21" t="s">
        <v>109</v>
      </c>
      <c r="B88" s="9" t="s">
        <v>108</v>
      </c>
      <c r="C88" s="16">
        <v>300</v>
      </c>
      <c r="D88" s="12"/>
      <c r="E88" s="9"/>
      <c r="F88" s="9"/>
      <c r="G88" s="48">
        <f>G89</f>
        <v>120</v>
      </c>
    </row>
    <row r="89" spans="1:7" ht="12.75">
      <c r="A89" s="21" t="s">
        <v>110</v>
      </c>
      <c r="B89" s="9" t="s">
        <v>108</v>
      </c>
      <c r="C89" s="16">
        <v>360</v>
      </c>
      <c r="D89" s="12" t="s">
        <v>41</v>
      </c>
      <c r="E89" s="9" t="s">
        <v>20</v>
      </c>
      <c r="F89" s="9" t="s">
        <v>111</v>
      </c>
      <c r="G89" s="48">
        <v>120</v>
      </c>
    </row>
    <row r="90" spans="1:7" ht="12.75">
      <c r="A90" s="44" t="s">
        <v>97</v>
      </c>
      <c r="B90" s="38" t="s">
        <v>96</v>
      </c>
      <c r="C90" s="39"/>
      <c r="D90" s="38"/>
      <c r="E90" s="38"/>
      <c r="F90" s="38"/>
      <c r="G90" s="51">
        <f>G93</f>
        <v>125.4</v>
      </c>
    </row>
    <row r="91" spans="1:7" ht="76.5">
      <c r="A91" s="19" t="s">
        <v>95</v>
      </c>
      <c r="B91" s="9" t="s">
        <v>96</v>
      </c>
      <c r="C91" s="16"/>
      <c r="D91" s="12"/>
      <c r="E91" s="9"/>
      <c r="F91" s="9"/>
      <c r="G91" s="48">
        <f>G92</f>
        <v>125.4</v>
      </c>
    </row>
    <row r="92" spans="1:7" ht="25.5">
      <c r="A92" s="18" t="s">
        <v>39</v>
      </c>
      <c r="B92" s="9" t="s">
        <v>94</v>
      </c>
      <c r="C92" s="9" t="s">
        <v>67</v>
      </c>
      <c r="D92" s="12"/>
      <c r="E92" s="9"/>
      <c r="F92" s="9"/>
      <c r="G92" s="48">
        <f>G93</f>
        <v>125.4</v>
      </c>
    </row>
    <row r="93" spans="1:7" ht="12.75">
      <c r="A93" s="18" t="s">
        <v>66</v>
      </c>
      <c r="B93" s="9" t="s">
        <v>94</v>
      </c>
      <c r="C93" s="9" t="s">
        <v>67</v>
      </c>
      <c r="D93" s="9" t="s">
        <v>41</v>
      </c>
      <c r="E93" s="9" t="s">
        <v>21</v>
      </c>
      <c r="F93" s="9"/>
      <c r="G93" s="48">
        <f>G94</f>
        <v>125.4</v>
      </c>
    </row>
    <row r="94" spans="1:7" ht="12.75">
      <c r="A94" s="18" t="s">
        <v>3</v>
      </c>
      <c r="B94" s="9" t="s">
        <v>94</v>
      </c>
      <c r="C94" s="9" t="s">
        <v>32</v>
      </c>
      <c r="D94" s="9" t="s">
        <v>41</v>
      </c>
      <c r="E94" s="9" t="s">
        <v>21</v>
      </c>
      <c r="F94" s="9" t="s">
        <v>14</v>
      </c>
      <c r="G94" s="48">
        <v>125.4</v>
      </c>
    </row>
    <row r="95" spans="1:7" ht="12.75">
      <c r="A95" s="44" t="s">
        <v>81</v>
      </c>
      <c r="B95" s="38"/>
      <c r="C95" s="38"/>
      <c r="D95" s="38"/>
      <c r="E95" s="38"/>
      <c r="F95" s="38"/>
      <c r="G95" s="51">
        <f>G96+G97</f>
        <v>64.9</v>
      </c>
    </row>
    <row r="96" spans="1:7" ht="12.75">
      <c r="A96" s="18" t="s">
        <v>26</v>
      </c>
      <c r="B96" s="9" t="s">
        <v>99</v>
      </c>
      <c r="C96" s="9" t="s">
        <v>29</v>
      </c>
      <c r="D96" s="9" t="s">
        <v>41</v>
      </c>
      <c r="E96" s="9" t="s">
        <v>22</v>
      </c>
      <c r="F96" s="9" t="s">
        <v>14</v>
      </c>
      <c r="G96" s="48">
        <v>40.1</v>
      </c>
    </row>
    <row r="97" spans="1:7" ht="12.75">
      <c r="A97" s="18" t="s">
        <v>26</v>
      </c>
      <c r="B97" s="9" t="s">
        <v>99</v>
      </c>
      <c r="C97" s="9" t="s">
        <v>100</v>
      </c>
      <c r="D97" s="9" t="s">
        <v>41</v>
      </c>
      <c r="E97" s="9" t="s">
        <v>22</v>
      </c>
      <c r="F97" s="9" t="s">
        <v>14</v>
      </c>
      <c r="G97" s="48">
        <v>24.8</v>
      </c>
    </row>
    <row r="98" spans="1:9" ht="12.75" customHeight="1">
      <c r="A98" s="43" t="s">
        <v>82</v>
      </c>
      <c r="B98" s="7"/>
      <c r="C98" s="7"/>
      <c r="D98" s="7"/>
      <c r="E98" s="7"/>
      <c r="F98" s="7"/>
      <c r="G98" s="56">
        <f>G14+G21+G29+G48+G52+G59+G64+G67+G72+G76+G86+G90+G95</f>
        <v>6813.7</v>
      </c>
      <c r="I98" s="41"/>
    </row>
  </sheetData>
  <sheetProtection/>
  <mergeCells count="8">
    <mergeCell ref="A8:G9"/>
    <mergeCell ref="A11:A12"/>
    <mergeCell ref="D11:D12"/>
    <mergeCell ref="E11:E12"/>
    <mergeCell ref="F11:F12"/>
    <mergeCell ref="B11:B12"/>
    <mergeCell ref="C11:C12"/>
    <mergeCell ref="G11:G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4" r:id="rId1"/>
  <rowBreaks count="1" manualBreakCount="1">
    <brk id="59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7"/>
  <sheetViews>
    <sheetView view="pageBreakPreview" zoomScaleSheetLayoutView="100" workbookViewId="0" topLeftCell="A1">
      <selection activeCell="B15" sqref="B15"/>
    </sheetView>
  </sheetViews>
  <sheetFormatPr defaultColWidth="9.00390625" defaultRowHeight="12.75"/>
  <cols>
    <col min="1" max="1" width="5.00390625" style="2" customWidth="1"/>
    <col min="2" max="2" width="76.875" style="2" customWidth="1"/>
    <col min="3" max="3" width="7.875" style="2" customWidth="1"/>
    <col min="4" max="4" width="6.625" style="2" customWidth="1"/>
    <col min="5" max="5" width="8.125" style="2" customWidth="1"/>
    <col min="6" max="6" width="16.25390625" style="2" customWidth="1"/>
    <col min="7" max="7" width="7.875" style="2" customWidth="1"/>
    <col min="8" max="8" width="13.875" style="2" customWidth="1"/>
    <col min="9" max="9" width="9.125" style="2" customWidth="1"/>
    <col min="10" max="10" width="13.75390625" style="2" customWidth="1"/>
    <col min="11" max="16384" width="9.125" style="2" customWidth="1"/>
  </cols>
  <sheetData>
    <row r="1" ht="12.75" customHeight="1">
      <c r="H1" s="8" t="s">
        <v>92</v>
      </c>
    </row>
    <row r="2" ht="12.75">
      <c r="H2" s="8" t="str">
        <f>'[1]6'!D2</f>
        <v>к Решению Совета депутатов</v>
      </c>
    </row>
    <row r="3" spans="2:8" ht="12.75" customHeight="1">
      <c r="B3" s="71"/>
      <c r="C3" s="71"/>
      <c r="D3" s="71"/>
      <c r="E3" s="71"/>
      <c r="F3" s="71"/>
      <c r="G3" s="71"/>
      <c r="H3" s="8" t="str">
        <f>'[1]6'!D3</f>
        <v>МО сельское поселение "Петропавловское"</v>
      </c>
    </row>
    <row r="4" spans="2:8" ht="12.75">
      <c r="B4" s="71"/>
      <c r="C4" s="71"/>
      <c r="D4" s="71"/>
      <c r="E4" s="71"/>
      <c r="F4" s="71"/>
      <c r="G4" s="71"/>
      <c r="H4" s="8" t="str">
        <f>'[1]8'!G4</f>
        <v>"О бюджете муниципального образования сельское поселение</v>
      </c>
    </row>
    <row r="5" spans="2:8" ht="12.75" customHeight="1">
      <c r="B5" s="79"/>
      <c r="C5" s="79"/>
      <c r="D5" s="79"/>
      <c r="E5" s="79"/>
      <c r="F5" s="79"/>
      <c r="G5" s="79"/>
      <c r="H5" s="61" t="str">
        <f>'[1]6'!D5</f>
        <v>"Петропавловское" на 2021 год и плановый период 2022 и 2023 годов"</v>
      </c>
    </row>
    <row r="6" spans="2:8" ht="12.75">
      <c r="B6" s="80"/>
      <c r="C6" s="80"/>
      <c r="D6" s="80"/>
      <c r="E6" s="80"/>
      <c r="F6" s="80"/>
      <c r="G6" s="80"/>
      <c r="H6" s="62" t="str">
        <f>6!D6</f>
        <v>от 24 декабря 2021 года № 19</v>
      </c>
    </row>
    <row r="7" spans="2:7" ht="12.75">
      <c r="B7" s="4"/>
      <c r="C7" s="8"/>
      <c r="G7" s="3"/>
    </row>
    <row r="8" spans="1:8" ht="12.75" customHeight="1">
      <c r="A8" s="92" t="s">
        <v>98</v>
      </c>
      <c r="B8" s="92"/>
      <c r="C8" s="92"/>
      <c r="D8" s="92"/>
      <c r="E8" s="92"/>
      <c r="F8" s="92"/>
      <c r="G8" s="92"/>
      <c r="H8" s="92"/>
    </row>
    <row r="9" spans="1:8" ht="7.5" customHeight="1">
      <c r="A9" s="92"/>
      <c r="B9" s="92"/>
      <c r="C9" s="92"/>
      <c r="D9" s="92"/>
      <c r="E9" s="92"/>
      <c r="F9" s="92"/>
      <c r="G9" s="92"/>
      <c r="H9" s="92"/>
    </row>
    <row r="10" spans="2:8" ht="12.75" customHeight="1">
      <c r="B10" s="5"/>
      <c r="C10" s="6"/>
      <c r="H10" s="8" t="s">
        <v>2</v>
      </c>
    </row>
    <row r="11" spans="1:8" ht="12.75" customHeight="1">
      <c r="A11" s="104" t="s">
        <v>0</v>
      </c>
      <c r="B11" s="104" t="s">
        <v>8</v>
      </c>
      <c r="C11" s="100" t="s">
        <v>9</v>
      </c>
      <c r="D11" s="100" t="s">
        <v>10</v>
      </c>
      <c r="E11" s="100" t="s">
        <v>11</v>
      </c>
      <c r="F11" s="100" t="s">
        <v>12</v>
      </c>
      <c r="G11" s="100" t="s">
        <v>13</v>
      </c>
      <c r="H11" s="105" t="s">
        <v>1</v>
      </c>
    </row>
    <row r="12" spans="1:8" ht="12.75">
      <c r="A12" s="104"/>
      <c r="B12" s="104"/>
      <c r="C12" s="100"/>
      <c r="D12" s="100"/>
      <c r="E12" s="100"/>
      <c r="F12" s="100"/>
      <c r="G12" s="100"/>
      <c r="H12" s="105"/>
    </row>
    <row r="13" spans="1:10" ht="12.75">
      <c r="A13" s="103">
        <v>1</v>
      </c>
      <c r="B13" s="22" t="s">
        <v>49</v>
      </c>
      <c r="C13" s="9" t="s">
        <v>41</v>
      </c>
      <c r="D13" s="32"/>
      <c r="E13" s="32"/>
      <c r="F13" s="32"/>
      <c r="G13" s="9"/>
      <c r="H13" s="33">
        <f>H14+H65+H75+H79+H85</f>
        <v>6813.7</v>
      </c>
      <c r="I13" s="40"/>
      <c r="J13" s="13"/>
    </row>
    <row r="14" spans="1:8" ht="12.75">
      <c r="A14" s="103"/>
      <c r="B14" s="23" t="s">
        <v>4</v>
      </c>
      <c r="C14" s="34">
        <v>884</v>
      </c>
      <c r="D14" s="35" t="s">
        <v>14</v>
      </c>
      <c r="E14" s="10"/>
      <c r="F14" s="10"/>
      <c r="G14" s="10"/>
      <c r="H14" s="36">
        <f>H15+H21+H27+H39+H42+H48+H53</f>
        <v>6429.89</v>
      </c>
    </row>
    <row r="15" spans="1:8" ht="24.75" customHeight="1">
      <c r="A15" s="103"/>
      <c r="B15" s="24" t="s">
        <v>48</v>
      </c>
      <c r="C15" s="9" t="s">
        <v>41</v>
      </c>
      <c r="D15" s="32" t="s">
        <v>14</v>
      </c>
      <c r="E15" s="32" t="s">
        <v>15</v>
      </c>
      <c r="F15" s="9"/>
      <c r="G15" s="9"/>
      <c r="H15" s="33">
        <f>H18</f>
        <v>822.21</v>
      </c>
    </row>
    <row r="16" spans="1:8" ht="24.75" customHeight="1">
      <c r="A16" s="103"/>
      <c r="B16" s="25" t="s">
        <v>34</v>
      </c>
      <c r="C16" s="9" t="s">
        <v>41</v>
      </c>
      <c r="D16" s="9" t="s">
        <v>14</v>
      </c>
      <c r="E16" s="9" t="s">
        <v>15</v>
      </c>
      <c r="F16" s="9" t="s">
        <v>50</v>
      </c>
      <c r="G16" s="9"/>
      <c r="H16" s="33">
        <f>H17</f>
        <v>822.21</v>
      </c>
    </row>
    <row r="17" spans="1:8" ht="24.75" customHeight="1">
      <c r="A17" s="103"/>
      <c r="B17" s="25" t="s">
        <v>35</v>
      </c>
      <c r="C17" s="9" t="s">
        <v>41</v>
      </c>
      <c r="D17" s="9" t="s">
        <v>14</v>
      </c>
      <c r="E17" s="9" t="s">
        <v>15</v>
      </c>
      <c r="F17" s="9" t="s">
        <v>51</v>
      </c>
      <c r="G17" s="9"/>
      <c r="H17" s="33">
        <f>H18</f>
        <v>822.21</v>
      </c>
    </row>
    <row r="18" spans="1:8" ht="39" customHeight="1">
      <c r="A18" s="103"/>
      <c r="B18" s="57" t="s">
        <v>53</v>
      </c>
      <c r="C18" s="9" t="s">
        <v>41</v>
      </c>
      <c r="D18" s="9" t="s">
        <v>14</v>
      </c>
      <c r="E18" s="9" t="s">
        <v>15</v>
      </c>
      <c r="F18" s="9" t="s">
        <v>51</v>
      </c>
      <c r="G18" s="9" t="s">
        <v>52</v>
      </c>
      <c r="H18" s="33">
        <f>H19+H20</f>
        <v>822.21</v>
      </c>
    </row>
    <row r="19" spans="1:8" ht="24.75" customHeight="1">
      <c r="A19" s="103"/>
      <c r="B19" s="57" t="s">
        <v>40</v>
      </c>
      <c r="C19" s="9" t="s">
        <v>41</v>
      </c>
      <c r="D19" s="9" t="s">
        <v>14</v>
      </c>
      <c r="E19" s="9" t="s">
        <v>15</v>
      </c>
      <c r="F19" s="9" t="s">
        <v>51</v>
      </c>
      <c r="G19" s="9" t="s">
        <v>27</v>
      </c>
      <c r="H19" s="33">
        <v>631.5</v>
      </c>
    </row>
    <row r="20" spans="1:8" ht="24.75" customHeight="1">
      <c r="A20" s="103"/>
      <c r="B20" s="58" t="s">
        <v>91</v>
      </c>
      <c r="C20" s="9" t="s">
        <v>41</v>
      </c>
      <c r="D20" s="9" t="s">
        <v>14</v>
      </c>
      <c r="E20" s="9" t="s">
        <v>15</v>
      </c>
      <c r="F20" s="9" t="s">
        <v>51</v>
      </c>
      <c r="G20" s="9" t="s">
        <v>90</v>
      </c>
      <c r="H20" s="33">
        <v>190.71</v>
      </c>
    </row>
    <row r="21" spans="1:8" ht="24.75" customHeight="1">
      <c r="A21" s="103"/>
      <c r="B21" s="24" t="s">
        <v>48</v>
      </c>
      <c r="C21" s="9" t="s">
        <v>41</v>
      </c>
      <c r="D21" s="32" t="s">
        <v>14</v>
      </c>
      <c r="E21" s="32" t="s">
        <v>15</v>
      </c>
      <c r="F21" s="9"/>
      <c r="G21" s="9"/>
      <c r="H21" s="33">
        <f>H24</f>
        <v>157.52</v>
      </c>
    </row>
    <row r="22" spans="1:8" ht="24.75" customHeight="1">
      <c r="A22" s="103"/>
      <c r="B22" s="25" t="s">
        <v>34</v>
      </c>
      <c r="C22" s="9" t="s">
        <v>41</v>
      </c>
      <c r="D22" s="9" t="s">
        <v>14</v>
      </c>
      <c r="E22" s="9" t="s">
        <v>15</v>
      </c>
      <c r="F22" s="9" t="s">
        <v>104</v>
      </c>
      <c r="G22" s="9"/>
      <c r="H22" s="33">
        <f>H23</f>
        <v>157.52</v>
      </c>
    </row>
    <row r="23" spans="1:8" ht="14.25" customHeight="1">
      <c r="A23" s="103"/>
      <c r="B23" s="25" t="s">
        <v>35</v>
      </c>
      <c r="C23" s="9" t="s">
        <v>41</v>
      </c>
      <c r="D23" s="9" t="s">
        <v>14</v>
      </c>
      <c r="E23" s="9" t="s">
        <v>15</v>
      </c>
      <c r="F23" s="9" t="s">
        <v>104</v>
      </c>
      <c r="G23" s="9"/>
      <c r="H23" s="33">
        <f>H24</f>
        <v>157.52</v>
      </c>
    </row>
    <row r="24" spans="1:8" ht="39" customHeight="1">
      <c r="A24" s="103"/>
      <c r="B24" s="57" t="s">
        <v>53</v>
      </c>
      <c r="C24" s="9" t="s">
        <v>41</v>
      </c>
      <c r="D24" s="9" t="s">
        <v>14</v>
      </c>
      <c r="E24" s="9" t="s">
        <v>15</v>
      </c>
      <c r="F24" s="9" t="s">
        <v>104</v>
      </c>
      <c r="G24" s="9" t="s">
        <v>52</v>
      </c>
      <c r="H24" s="33">
        <f>H25+H26</f>
        <v>157.52</v>
      </c>
    </row>
    <row r="25" spans="1:8" ht="24.75" customHeight="1">
      <c r="A25" s="103"/>
      <c r="B25" s="57" t="s">
        <v>40</v>
      </c>
      <c r="C25" s="9" t="s">
        <v>41</v>
      </c>
      <c r="D25" s="9" t="s">
        <v>14</v>
      </c>
      <c r="E25" s="9" t="s">
        <v>15</v>
      </c>
      <c r="F25" s="9" t="s">
        <v>104</v>
      </c>
      <c r="G25" s="9" t="s">
        <v>27</v>
      </c>
      <c r="H25" s="33">
        <v>120.98</v>
      </c>
    </row>
    <row r="26" spans="1:8" ht="24.75" customHeight="1">
      <c r="A26" s="103"/>
      <c r="B26" s="58" t="s">
        <v>91</v>
      </c>
      <c r="C26" s="9" t="s">
        <v>41</v>
      </c>
      <c r="D26" s="9" t="s">
        <v>14</v>
      </c>
      <c r="E26" s="9" t="s">
        <v>15</v>
      </c>
      <c r="F26" s="9" t="s">
        <v>104</v>
      </c>
      <c r="G26" s="9" t="s">
        <v>90</v>
      </c>
      <c r="H26" s="33">
        <v>36.54</v>
      </c>
    </row>
    <row r="27" spans="1:8" ht="28.5" customHeight="1">
      <c r="A27" s="103"/>
      <c r="B27" s="27" t="s">
        <v>5</v>
      </c>
      <c r="C27" s="12" t="s">
        <v>41</v>
      </c>
      <c r="D27" s="12" t="s">
        <v>14</v>
      </c>
      <c r="E27" s="12" t="s">
        <v>16</v>
      </c>
      <c r="F27" s="12"/>
      <c r="G27" s="12"/>
      <c r="H27" s="37">
        <f>H28</f>
        <v>769.0600000000001</v>
      </c>
    </row>
    <row r="28" spans="1:8" ht="14.25" customHeight="1">
      <c r="A28" s="103"/>
      <c r="B28" s="25" t="s">
        <v>34</v>
      </c>
      <c r="C28" s="9" t="s">
        <v>41</v>
      </c>
      <c r="D28" s="9" t="s">
        <v>14</v>
      </c>
      <c r="E28" s="9" t="s">
        <v>16</v>
      </c>
      <c r="F28" s="9" t="s">
        <v>50</v>
      </c>
      <c r="G28" s="9"/>
      <c r="H28" s="33">
        <f>H29</f>
        <v>769.0600000000001</v>
      </c>
    </row>
    <row r="29" spans="1:8" ht="15.75" customHeight="1">
      <c r="A29" s="103"/>
      <c r="B29" s="25" t="s">
        <v>36</v>
      </c>
      <c r="C29" s="9" t="s">
        <v>41</v>
      </c>
      <c r="D29" s="9" t="s">
        <v>14</v>
      </c>
      <c r="E29" s="9" t="s">
        <v>16</v>
      </c>
      <c r="F29" s="9" t="s">
        <v>54</v>
      </c>
      <c r="G29" s="9"/>
      <c r="H29" s="33">
        <f>H30+H33+H36</f>
        <v>769.0600000000001</v>
      </c>
    </row>
    <row r="30" spans="1:8" ht="17.25" customHeight="1">
      <c r="A30" s="103"/>
      <c r="B30" s="25" t="s">
        <v>53</v>
      </c>
      <c r="C30" s="9" t="s">
        <v>55</v>
      </c>
      <c r="D30" s="9" t="s">
        <v>56</v>
      </c>
      <c r="E30" s="9" t="s">
        <v>16</v>
      </c>
      <c r="F30" s="9" t="s">
        <v>54</v>
      </c>
      <c r="G30" s="9" t="s">
        <v>52</v>
      </c>
      <c r="H30" s="33">
        <f>H31+H32</f>
        <v>727.1800000000001</v>
      </c>
    </row>
    <row r="31" spans="1:8" ht="13.5" customHeight="1">
      <c r="A31" s="103"/>
      <c r="B31" s="25" t="s">
        <v>40</v>
      </c>
      <c r="C31" s="9" t="s">
        <v>41</v>
      </c>
      <c r="D31" s="9" t="s">
        <v>14</v>
      </c>
      <c r="E31" s="9" t="s">
        <v>16</v>
      </c>
      <c r="F31" s="9" t="s">
        <v>54</v>
      </c>
      <c r="G31" s="9" t="s">
        <v>27</v>
      </c>
      <c r="H31" s="33">
        <v>557.44</v>
      </c>
    </row>
    <row r="32" spans="1:8" ht="13.5" customHeight="1">
      <c r="A32" s="103"/>
      <c r="B32" s="26" t="s">
        <v>91</v>
      </c>
      <c r="C32" s="9" t="s">
        <v>41</v>
      </c>
      <c r="D32" s="9" t="s">
        <v>14</v>
      </c>
      <c r="E32" s="9" t="s">
        <v>16</v>
      </c>
      <c r="F32" s="9" t="s">
        <v>54</v>
      </c>
      <c r="G32" s="9" t="s">
        <v>90</v>
      </c>
      <c r="H32" s="33">
        <v>169.74</v>
      </c>
    </row>
    <row r="33" spans="1:8" ht="13.5" customHeight="1">
      <c r="A33" s="103"/>
      <c r="B33" s="25" t="s">
        <v>57</v>
      </c>
      <c r="C33" s="9" t="s">
        <v>41</v>
      </c>
      <c r="D33" s="9" t="s">
        <v>14</v>
      </c>
      <c r="E33" s="9" t="s">
        <v>16</v>
      </c>
      <c r="F33" s="9" t="s">
        <v>54</v>
      </c>
      <c r="G33" s="9" t="s">
        <v>58</v>
      </c>
      <c r="H33" s="33">
        <f>H34+H35</f>
        <v>23.740000000000002</v>
      </c>
    </row>
    <row r="34" spans="1:8" ht="13.5" customHeight="1">
      <c r="A34" s="103"/>
      <c r="B34" s="25" t="s">
        <v>86</v>
      </c>
      <c r="C34" s="9" t="s">
        <v>41</v>
      </c>
      <c r="D34" s="9" t="s">
        <v>14</v>
      </c>
      <c r="E34" s="9" t="s">
        <v>16</v>
      </c>
      <c r="F34" s="9" t="s">
        <v>54</v>
      </c>
      <c r="G34" s="9" t="s">
        <v>87</v>
      </c>
      <c r="H34" s="33">
        <v>9</v>
      </c>
    </row>
    <row r="35" spans="1:8" ht="27" customHeight="1">
      <c r="A35" s="103"/>
      <c r="B35" s="25" t="s">
        <v>88</v>
      </c>
      <c r="C35" s="9" t="s">
        <v>41</v>
      </c>
      <c r="D35" s="9" t="s">
        <v>14</v>
      </c>
      <c r="E35" s="9" t="s">
        <v>16</v>
      </c>
      <c r="F35" s="9" t="s">
        <v>54</v>
      </c>
      <c r="G35" s="9" t="s">
        <v>29</v>
      </c>
      <c r="H35" s="33">
        <v>14.74</v>
      </c>
    </row>
    <row r="36" spans="1:8" ht="16.5" customHeight="1">
      <c r="A36" s="103"/>
      <c r="B36" s="25" t="s">
        <v>59</v>
      </c>
      <c r="C36" s="9" t="s">
        <v>41</v>
      </c>
      <c r="D36" s="9" t="s">
        <v>56</v>
      </c>
      <c r="E36" s="9" t="s">
        <v>16</v>
      </c>
      <c r="F36" s="9" t="s">
        <v>54</v>
      </c>
      <c r="G36" s="9" t="s">
        <v>60</v>
      </c>
      <c r="H36" s="33">
        <f>H37+H38</f>
        <v>18.14</v>
      </c>
    </row>
    <row r="37" spans="1:8" ht="16.5" customHeight="1">
      <c r="A37" s="103"/>
      <c r="B37" s="25" t="s">
        <v>61</v>
      </c>
      <c r="C37" s="9" t="s">
        <v>41</v>
      </c>
      <c r="D37" s="9" t="s">
        <v>14</v>
      </c>
      <c r="E37" s="9" t="s">
        <v>16</v>
      </c>
      <c r="F37" s="9" t="s">
        <v>54</v>
      </c>
      <c r="G37" s="9" t="s">
        <v>31</v>
      </c>
      <c r="H37" s="33">
        <v>15</v>
      </c>
    </row>
    <row r="38" spans="1:8" ht="15" customHeight="1">
      <c r="A38" s="103"/>
      <c r="B38" s="28" t="s">
        <v>84</v>
      </c>
      <c r="C38" s="9" t="s">
        <v>41</v>
      </c>
      <c r="D38" s="9" t="s">
        <v>14</v>
      </c>
      <c r="E38" s="9" t="s">
        <v>16</v>
      </c>
      <c r="F38" s="9" t="s">
        <v>54</v>
      </c>
      <c r="G38" s="9" t="s">
        <v>85</v>
      </c>
      <c r="H38" s="33">
        <v>3.14</v>
      </c>
    </row>
    <row r="39" spans="1:8" ht="16.5" customHeight="1">
      <c r="A39" s="103"/>
      <c r="B39" s="25" t="s">
        <v>63</v>
      </c>
      <c r="C39" s="9" t="s">
        <v>41</v>
      </c>
      <c r="D39" s="9" t="s">
        <v>14</v>
      </c>
      <c r="E39" s="9" t="s">
        <v>16</v>
      </c>
      <c r="F39" s="9" t="s">
        <v>62</v>
      </c>
      <c r="G39" s="9"/>
      <c r="H39" s="33">
        <f>H40</f>
        <v>42.63</v>
      </c>
    </row>
    <row r="40" spans="1:8" ht="16.5" customHeight="1">
      <c r="A40" s="103"/>
      <c r="B40" s="25" t="s">
        <v>59</v>
      </c>
      <c r="C40" s="9" t="s">
        <v>41</v>
      </c>
      <c r="D40" s="9" t="s">
        <v>14</v>
      </c>
      <c r="E40" s="9" t="s">
        <v>16</v>
      </c>
      <c r="F40" s="9" t="s">
        <v>62</v>
      </c>
      <c r="G40" s="9" t="s">
        <v>60</v>
      </c>
      <c r="H40" s="33">
        <f>H41</f>
        <v>42.63</v>
      </c>
    </row>
    <row r="41" spans="1:8" ht="15.75" customHeight="1">
      <c r="A41" s="103"/>
      <c r="B41" s="25" t="s">
        <v>28</v>
      </c>
      <c r="C41" s="9" t="s">
        <v>41</v>
      </c>
      <c r="D41" s="9" t="s">
        <v>14</v>
      </c>
      <c r="E41" s="9" t="s">
        <v>16</v>
      </c>
      <c r="F41" s="9" t="s">
        <v>62</v>
      </c>
      <c r="G41" s="9" t="s">
        <v>30</v>
      </c>
      <c r="H41" s="33">
        <v>42.63</v>
      </c>
    </row>
    <row r="42" spans="1:8" ht="24.75" customHeight="1">
      <c r="A42" s="103"/>
      <c r="B42" s="27" t="s">
        <v>5</v>
      </c>
      <c r="C42" s="12" t="s">
        <v>41</v>
      </c>
      <c r="D42" s="12" t="s">
        <v>14</v>
      </c>
      <c r="E42" s="12" t="s">
        <v>16</v>
      </c>
      <c r="F42" s="12"/>
      <c r="G42" s="12"/>
      <c r="H42" s="37">
        <f>H43</f>
        <v>69.94999999999999</v>
      </c>
    </row>
    <row r="43" spans="1:8" ht="24.75" customHeight="1">
      <c r="A43" s="103"/>
      <c r="B43" s="25" t="s">
        <v>34</v>
      </c>
      <c r="C43" s="9" t="s">
        <v>41</v>
      </c>
      <c r="D43" s="9" t="s">
        <v>14</v>
      </c>
      <c r="E43" s="9" t="s">
        <v>16</v>
      </c>
      <c r="F43" s="9" t="s">
        <v>104</v>
      </c>
      <c r="G43" s="9"/>
      <c r="H43" s="33">
        <f>H44</f>
        <v>69.94999999999999</v>
      </c>
    </row>
    <row r="44" spans="1:8" ht="15.75" customHeight="1">
      <c r="A44" s="103"/>
      <c r="B44" s="25" t="s">
        <v>36</v>
      </c>
      <c r="C44" s="9" t="s">
        <v>41</v>
      </c>
      <c r="D44" s="9" t="s">
        <v>14</v>
      </c>
      <c r="E44" s="9" t="s">
        <v>16</v>
      </c>
      <c r="F44" s="9" t="s">
        <v>104</v>
      </c>
      <c r="G44" s="9"/>
      <c r="H44" s="33">
        <f>H45</f>
        <v>69.94999999999999</v>
      </c>
    </row>
    <row r="45" spans="1:8" ht="13.5" customHeight="1">
      <c r="A45" s="103"/>
      <c r="B45" s="25" t="s">
        <v>53</v>
      </c>
      <c r="C45" s="9" t="s">
        <v>55</v>
      </c>
      <c r="D45" s="9" t="s">
        <v>56</v>
      </c>
      <c r="E45" s="9" t="s">
        <v>16</v>
      </c>
      <c r="F45" s="9" t="s">
        <v>104</v>
      </c>
      <c r="G45" s="9" t="s">
        <v>52</v>
      </c>
      <c r="H45" s="33">
        <f>H46+H47</f>
        <v>69.94999999999999</v>
      </c>
    </row>
    <row r="46" spans="1:8" ht="13.5" customHeight="1">
      <c r="A46" s="103"/>
      <c r="B46" s="25" t="s">
        <v>40</v>
      </c>
      <c r="C46" s="9" t="s">
        <v>41</v>
      </c>
      <c r="D46" s="9" t="s">
        <v>14</v>
      </c>
      <c r="E46" s="9" t="s">
        <v>16</v>
      </c>
      <c r="F46" s="9" t="s">
        <v>104</v>
      </c>
      <c r="G46" s="9" t="s">
        <v>27</v>
      </c>
      <c r="H46" s="33">
        <v>53.73</v>
      </c>
    </row>
    <row r="47" spans="1:8" ht="13.5" customHeight="1">
      <c r="A47" s="103"/>
      <c r="B47" s="26" t="s">
        <v>91</v>
      </c>
      <c r="C47" s="9" t="s">
        <v>41</v>
      </c>
      <c r="D47" s="9" t="s">
        <v>14</v>
      </c>
      <c r="E47" s="9" t="s">
        <v>16</v>
      </c>
      <c r="F47" s="9" t="s">
        <v>104</v>
      </c>
      <c r="G47" s="9" t="s">
        <v>90</v>
      </c>
      <c r="H47" s="33">
        <v>16.22</v>
      </c>
    </row>
    <row r="48" spans="1:8" ht="24.75" customHeight="1">
      <c r="A48" s="103"/>
      <c r="B48" s="29" t="s">
        <v>64</v>
      </c>
      <c r="C48" s="12" t="s">
        <v>41</v>
      </c>
      <c r="D48" s="12" t="s">
        <v>14</v>
      </c>
      <c r="E48" s="12" t="s">
        <v>17</v>
      </c>
      <c r="F48" s="12"/>
      <c r="G48" s="12"/>
      <c r="H48" s="37">
        <f>H51</f>
        <v>22</v>
      </c>
    </row>
    <row r="49" spans="1:8" ht="38.25" customHeight="1">
      <c r="A49" s="103"/>
      <c r="B49" s="26" t="s">
        <v>65</v>
      </c>
      <c r="C49" s="9" t="s">
        <v>41</v>
      </c>
      <c r="D49" s="9" t="s">
        <v>14</v>
      </c>
      <c r="E49" s="9" t="s">
        <v>17</v>
      </c>
      <c r="F49" s="12" t="s">
        <v>89</v>
      </c>
      <c r="G49" s="9"/>
      <c r="H49" s="33">
        <f>H50</f>
        <v>22</v>
      </c>
    </row>
    <row r="50" spans="1:8" ht="25.5" customHeight="1">
      <c r="A50" s="103"/>
      <c r="B50" s="30" t="s">
        <v>44</v>
      </c>
      <c r="C50" s="12" t="s">
        <v>41</v>
      </c>
      <c r="D50" s="12" t="s">
        <v>14</v>
      </c>
      <c r="E50" s="12" t="s">
        <v>17</v>
      </c>
      <c r="F50" s="12" t="s">
        <v>89</v>
      </c>
      <c r="G50" s="12"/>
      <c r="H50" s="33">
        <v>22</v>
      </c>
    </row>
    <row r="51" spans="1:8" ht="12.75">
      <c r="A51" s="103"/>
      <c r="B51" s="30" t="s">
        <v>66</v>
      </c>
      <c r="C51" s="12" t="s">
        <v>41</v>
      </c>
      <c r="D51" s="12" t="s">
        <v>14</v>
      </c>
      <c r="E51" s="12" t="s">
        <v>17</v>
      </c>
      <c r="F51" s="12" t="s">
        <v>89</v>
      </c>
      <c r="G51" s="12" t="s">
        <v>67</v>
      </c>
      <c r="H51" s="33">
        <f>H52</f>
        <v>22</v>
      </c>
    </row>
    <row r="52" spans="1:8" ht="12.75">
      <c r="A52" s="103"/>
      <c r="B52" s="25" t="s">
        <v>3</v>
      </c>
      <c r="C52" s="12" t="s">
        <v>41</v>
      </c>
      <c r="D52" s="12" t="s">
        <v>14</v>
      </c>
      <c r="E52" s="12" t="s">
        <v>17</v>
      </c>
      <c r="F52" s="12" t="s">
        <v>89</v>
      </c>
      <c r="G52" s="12" t="s">
        <v>32</v>
      </c>
      <c r="H52" s="33">
        <v>22</v>
      </c>
    </row>
    <row r="53" spans="1:8" ht="12.75">
      <c r="A53" s="103"/>
      <c r="B53" s="47" t="s">
        <v>6</v>
      </c>
      <c r="C53" s="12" t="s">
        <v>41</v>
      </c>
      <c r="D53" s="12" t="s">
        <v>14</v>
      </c>
      <c r="E53" s="12" t="s">
        <v>18</v>
      </c>
      <c r="F53" s="12"/>
      <c r="G53" s="12"/>
      <c r="H53" s="33">
        <f>H64+H60+H55</f>
        <v>4546.52</v>
      </c>
    </row>
    <row r="54" spans="1:8" ht="17.25" customHeight="1">
      <c r="A54" s="103"/>
      <c r="B54" s="20" t="s">
        <v>193</v>
      </c>
      <c r="C54" s="12" t="s">
        <v>41</v>
      </c>
      <c r="D54" s="12" t="s">
        <v>14</v>
      </c>
      <c r="E54" s="12" t="s">
        <v>18</v>
      </c>
      <c r="F54" s="12" t="s">
        <v>191</v>
      </c>
      <c r="G54" s="12"/>
      <c r="H54" s="33">
        <f>H55</f>
        <v>24.09</v>
      </c>
    </row>
    <row r="55" spans="1:8" ht="25.5">
      <c r="A55" s="103"/>
      <c r="B55" s="20" t="s">
        <v>88</v>
      </c>
      <c r="C55" s="12" t="s">
        <v>41</v>
      </c>
      <c r="D55" s="12" t="s">
        <v>14</v>
      </c>
      <c r="E55" s="12" t="s">
        <v>18</v>
      </c>
      <c r="F55" s="12" t="s">
        <v>191</v>
      </c>
      <c r="G55" s="12" t="s">
        <v>29</v>
      </c>
      <c r="H55" s="33">
        <v>24.09</v>
      </c>
    </row>
    <row r="56" spans="1:8" ht="12.75">
      <c r="A56" s="103"/>
      <c r="B56" s="25" t="s">
        <v>42</v>
      </c>
      <c r="C56" s="9" t="s">
        <v>41</v>
      </c>
      <c r="D56" s="9" t="s">
        <v>14</v>
      </c>
      <c r="E56" s="9" t="s">
        <v>18</v>
      </c>
      <c r="F56" s="9" t="s">
        <v>68</v>
      </c>
      <c r="G56" s="9"/>
      <c r="H56" s="33">
        <f>H57</f>
        <v>4422.43</v>
      </c>
    </row>
    <row r="57" spans="1:8" ht="14.25" customHeight="1">
      <c r="A57" s="103"/>
      <c r="B57" s="30" t="s">
        <v>43</v>
      </c>
      <c r="C57" s="9" t="s">
        <v>41</v>
      </c>
      <c r="D57" s="9" t="s">
        <v>14</v>
      </c>
      <c r="E57" s="9" t="s">
        <v>18</v>
      </c>
      <c r="F57" s="9" t="s">
        <v>69</v>
      </c>
      <c r="G57" s="9"/>
      <c r="H57" s="33">
        <f>H58</f>
        <v>4422.43</v>
      </c>
    </row>
    <row r="58" spans="1:8" ht="25.5">
      <c r="A58" s="103"/>
      <c r="B58" s="30" t="s">
        <v>74</v>
      </c>
      <c r="C58" s="9" t="s">
        <v>41</v>
      </c>
      <c r="D58" s="9" t="s">
        <v>14</v>
      </c>
      <c r="E58" s="9" t="s">
        <v>18</v>
      </c>
      <c r="F58" s="9" t="s">
        <v>70</v>
      </c>
      <c r="G58" s="9" t="s">
        <v>71</v>
      </c>
      <c r="H58" s="33">
        <f>H59</f>
        <v>4422.43</v>
      </c>
    </row>
    <row r="59" spans="1:8" ht="17.25" customHeight="1">
      <c r="A59" s="103"/>
      <c r="B59" s="30" t="s">
        <v>75</v>
      </c>
      <c r="C59" s="9" t="s">
        <v>41</v>
      </c>
      <c r="D59" s="9" t="s">
        <v>14</v>
      </c>
      <c r="E59" s="9" t="s">
        <v>18</v>
      </c>
      <c r="F59" s="9" t="s">
        <v>70</v>
      </c>
      <c r="G59" s="9" t="s">
        <v>76</v>
      </c>
      <c r="H59" s="33">
        <f>H60</f>
        <v>4422.43</v>
      </c>
    </row>
    <row r="60" spans="1:8" ht="15.75" customHeight="1">
      <c r="A60" s="103"/>
      <c r="B60" s="25" t="s">
        <v>47</v>
      </c>
      <c r="C60" s="9" t="s">
        <v>41</v>
      </c>
      <c r="D60" s="9" t="s">
        <v>14</v>
      </c>
      <c r="E60" s="9" t="s">
        <v>18</v>
      </c>
      <c r="F60" s="9" t="s">
        <v>70</v>
      </c>
      <c r="G60" s="9" t="s">
        <v>46</v>
      </c>
      <c r="H60" s="33">
        <v>4422.43</v>
      </c>
    </row>
    <row r="61" spans="1:8" ht="39" customHeight="1">
      <c r="A61" s="103"/>
      <c r="B61" s="20" t="s">
        <v>65</v>
      </c>
      <c r="C61" s="12" t="s">
        <v>41</v>
      </c>
      <c r="D61" s="12" t="s">
        <v>14</v>
      </c>
      <c r="E61" s="12" t="s">
        <v>18</v>
      </c>
      <c r="F61" s="12" t="s">
        <v>102</v>
      </c>
      <c r="G61" s="12"/>
      <c r="H61" s="37">
        <v>100</v>
      </c>
    </row>
    <row r="62" spans="1:8" ht="26.25" customHeight="1">
      <c r="A62" s="103"/>
      <c r="B62" s="18" t="s">
        <v>103</v>
      </c>
      <c r="C62" s="9" t="s">
        <v>41</v>
      </c>
      <c r="D62" s="9" t="s">
        <v>14</v>
      </c>
      <c r="E62" s="12" t="s">
        <v>18</v>
      </c>
      <c r="F62" s="12" t="s">
        <v>102</v>
      </c>
      <c r="G62" s="12"/>
      <c r="H62" s="33">
        <v>100</v>
      </c>
    </row>
    <row r="63" spans="1:8" ht="16.5" customHeight="1">
      <c r="A63" s="103"/>
      <c r="B63" s="18" t="s">
        <v>66</v>
      </c>
      <c r="C63" s="9" t="s">
        <v>41</v>
      </c>
      <c r="D63" s="9" t="s">
        <v>14</v>
      </c>
      <c r="E63" s="12" t="s">
        <v>18</v>
      </c>
      <c r="F63" s="12" t="s">
        <v>102</v>
      </c>
      <c r="G63" s="12" t="s">
        <v>32</v>
      </c>
      <c r="H63" s="33">
        <v>100</v>
      </c>
    </row>
    <row r="64" spans="1:8" ht="16.5" customHeight="1">
      <c r="A64" s="103"/>
      <c r="B64" s="18" t="s">
        <v>3</v>
      </c>
      <c r="C64" s="9" t="s">
        <v>41</v>
      </c>
      <c r="D64" s="9" t="s">
        <v>14</v>
      </c>
      <c r="E64" s="12" t="s">
        <v>18</v>
      </c>
      <c r="F64" s="12" t="s">
        <v>102</v>
      </c>
      <c r="G64" s="12" t="s">
        <v>32</v>
      </c>
      <c r="H64" s="33">
        <v>100</v>
      </c>
    </row>
    <row r="65" spans="1:8" ht="15.75" customHeight="1">
      <c r="A65" s="103"/>
      <c r="B65" s="31" t="s">
        <v>19</v>
      </c>
      <c r="C65" s="38" t="s">
        <v>41</v>
      </c>
      <c r="D65" s="39" t="s">
        <v>20</v>
      </c>
      <c r="E65" s="39"/>
      <c r="F65" s="11"/>
      <c r="G65" s="39"/>
      <c r="H65" s="46">
        <f>H66</f>
        <v>73.50999999999999</v>
      </c>
    </row>
    <row r="66" spans="1:8" ht="12.75">
      <c r="A66" s="103"/>
      <c r="B66" s="24" t="s">
        <v>45</v>
      </c>
      <c r="C66" s="12" t="s">
        <v>41</v>
      </c>
      <c r="D66" s="9" t="s">
        <v>20</v>
      </c>
      <c r="E66" s="9" t="s">
        <v>14</v>
      </c>
      <c r="F66" s="15"/>
      <c r="G66" s="16"/>
      <c r="H66" s="37">
        <f>H67</f>
        <v>73.50999999999999</v>
      </c>
    </row>
    <row r="67" spans="1:8" ht="25.5">
      <c r="A67" s="103"/>
      <c r="B67" s="30" t="s">
        <v>37</v>
      </c>
      <c r="C67" s="12" t="s">
        <v>41</v>
      </c>
      <c r="D67" s="9" t="s">
        <v>20</v>
      </c>
      <c r="E67" s="9" t="s">
        <v>14</v>
      </c>
      <c r="F67" s="9"/>
      <c r="G67" s="16"/>
      <c r="H67" s="59">
        <f>H74+H73+H69</f>
        <v>73.50999999999999</v>
      </c>
    </row>
    <row r="68" spans="1:8" ht="15.75" customHeight="1">
      <c r="A68" s="103"/>
      <c r="B68" s="25" t="s">
        <v>83</v>
      </c>
      <c r="C68" s="12" t="s">
        <v>41</v>
      </c>
      <c r="D68" s="9" t="s">
        <v>20</v>
      </c>
      <c r="E68" s="9" t="s">
        <v>14</v>
      </c>
      <c r="F68" s="9" t="s">
        <v>105</v>
      </c>
      <c r="G68" s="16">
        <v>200</v>
      </c>
      <c r="H68" s="59">
        <f>H69</f>
        <v>22.03</v>
      </c>
    </row>
    <row r="69" spans="1:8" ht="24.75" customHeight="1">
      <c r="A69" s="103"/>
      <c r="B69" s="25" t="s">
        <v>88</v>
      </c>
      <c r="C69" s="12" t="s">
        <v>41</v>
      </c>
      <c r="D69" s="9" t="s">
        <v>20</v>
      </c>
      <c r="E69" s="9" t="s">
        <v>14</v>
      </c>
      <c r="F69" s="9" t="s">
        <v>105</v>
      </c>
      <c r="G69" s="16">
        <v>244</v>
      </c>
      <c r="H69" s="59">
        <v>22.03</v>
      </c>
    </row>
    <row r="70" spans="1:8" ht="14.25" customHeight="1">
      <c r="A70" s="103"/>
      <c r="B70" s="25" t="s">
        <v>33</v>
      </c>
      <c r="C70" s="12" t="s">
        <v>41</v>
      </c>
      <c r="D70" s="9" t="s">
        <v>20</v>
      </c>
      <c r="E70" s="9" t="s">
        <v>14</v>
      </c>
      <c r="F70" s="15" t="s">
        <v>72</v>
      </c>
      <c r="G70" s="16"/>
      <c r="H70" s="37">
        <f>H71</f>
        <v>51.37</v>
      </c>
    </row>
    <row r="71" spans="1:8" ht="24.75" customHeight="1">
      <c r="A71" s="103"/>
      <c r="B71" s="30" t="s">
        <v>37</v>
      </c>
      <c r="C71" s="12" t="s">
        <v>41</v>
      </c>
      <c r="D71" s="9" t="s">
        <v>20</v>
      </c>
      <c r="E71" s="9" t="s">
        <v>14</v>
      </c>
      <c r="F71" s="9" t="s">
        <v>73</v>
      </c>
      <c r="G71" s="16"/>
      <c r="H71" s="37">
        <f>H72</f>
        <v>51.37</v>
      </c>
    </row>
    <row r="72" spans="1:8" ht="15" customHeight="1">
      <c r="A72" s="103"/>
      <c r="B72" s="25" t="s">
        <v>83</v>
      </c>
      <c r="C72" s="12" t="s">
        <v>41</v>
      </c>
      <c r="D72" s="9" t="s">
        <v>20</v>
      </c>
      <c r="E72" s="9" t="s">
        <v>14</v>
      </c>
      <c r="F72" s="9" t="s">
        <v>73</v>
      </c>
      <c r="G72" s="16">
        <v>200</v>
      </c>
      <c r="H72" s="37">
        <f>H73</f>
        <v>51.37</v>
      </c>
    </row>
    <row r="73" spans="1:8" ht="14.25" customHeight="1">
      <c r="A73" s="103"/>
      <c r="B73" s="25" t="s">
        <v>88</v>
      </c>
      <c r="C73" s="12" t="s">
        <v>41</v>
      </c>
      <c r="D73" s="9" t="s">
        <v>20</v>
      </c>
      <c r="E73" s="9" t="s">
        <v>14</v>
      </c>
      <c r="F73" s="9" t="s">
        <v>73</v>
      </c>
      <c r="G73" s="16">
        <v>244</v>
      </c>
      <c r="H73" s="37">
        <v>51.37</v>
      </c>
    </row>
    <row r="74" spans="1:8" ht="15.75" customHeight="1">
      <c r="A74" s="103"/>
      <c r="B74" s="25" t="s">
        <v>84</v>
      </c>
      <c r="C74" s="12" t="s">
        <v>41</v>
      </c>
      <c r="D74" s="9" t="s">
        <v>20</v>
      </c>
      <c r="E74" s="9" t="s">
        <v>14</v>
      </c>
      <c r="F74" s="9" t="s">
        <v>73</v>
      </c>
      <c r="G74" s="16">
        <v>853</v>
      </c>
      <c r="H74" s="37">
        <v>0.11</v>
      </c>
    </row>
    <row r="75" spans="1:8" ht="13.5" customHeight="1">
      <c r="A75" s="103"/>
      <c r="B75" s="44" t="s">
        <v>106</v>
      </c>
      <c r="C75" s="38" t="s">
        <v>41</v>
      </c>
      <c r="D75" s="38" t="s">
        <v>20</v>
      </c>
      <c r="E75" s="38" t="s">
        <v>111</v>
      </c>
      <c r="F75" s="38"/>
      <c r="G75" s="39"/>
      <c r="H75" s="60">
        <f>H76</f>
        <v>120</v>
      </c>
    </row>
    <row r="76" spans="1:8" ht="25.5" customHeight="1">
      <c r="A76" s="103"/>
      <c r="B76" s="21" t="s">
        <v>112</v>
      </c>
      <c r="C76" s="12" t="s">
        <v>41</v>
      </c>
      <c r="D76" s="9" t="s">
        <v>20</v>
      </c>
      <c r="E76" s="9" t="s">
        <v>111</v>
      </c>
      <c r="F76" s="9" t="s">
        <v>108</v>
      </c>
      <c r="G76" s="16"/>
      <c r="H76" s="59">
        <f>H77</f>
        <v>120</v>
      </c>
    </row>
    <row r="77" spans="1:8" ht="15.75" customHeight="1">
      <c r="A77" s="103"/>
      <c r="B77" s="21" t="s">
        <v>109</v>
      </c>
      <c r="C77" s="12" t="s">
        <v>41</v>
      </c>
      <c r="D77" s="9" t="s">
        <v>20</v>
      </c>
      <c r="E77" s="9" t="s">
        <v>111</v>
      </c>
      <c r="F77" s="9" t="s">
        <v>108</v>
      </c>
      <c r="G77" s="16">
        <v>300</v>
      </c>
      <c r="H77" s="59">
        <f>H78</f>
        <v>120</v>
      </c>
    </row>
    <row r="78" spans="1:8" ht="16.5" customHeight="1">
      <c r="A78" s="103"/>
      <c r="B78" s="21" t="s">
        <v>110</v>
      </c>
      <c r="C78" s="12" t="s">
        <v>41</v>
      </c>
      <c r="D78" s="9" t="s">
        <v>20</v>
      </c>
      <c r="E78" s="9" t="s">
        <v>111</v>
      </c>
      <c r="F78" s="9" t="s">
        <v>108</v>
      </c>
      <c r="G78" s="16">
        <v>360</v>
      </c>
      <c r="H78" s="59">
        <v>120</v>
      </c>
    </row>
    <row r="79" spans="1:8" ht="12.75">
      <c r="A79" s="103"/>
      <c r="B79" s="31" t="s">
        <v>24</v>
      </c>
      <c r="C79" s="38" t="s">
        <v>41</v>
      </c>
      <c r="D79" s="11" t="s">
        <v>21</v>
      </c>
      <c r="E79" s="39"/>
      <c r="F79" s="11"/>
      <c r="G79" s="39"/>
      <c r="H79" s="46">
        <f>H80</f>
        <v>125.4</v>
      </c>
    </row>
    <row r="80" spans="1:8" ht="12.75">
      <c r="A80" s="103"/>
      <c r="B80" s="18" t="s">
        <v>97</v>
      </c>
      <c r="C80" s="9" t="s">
        <v>41</v>
      </c>
      <c r="D80" s="9" t="s">
        <v>21</v>
      </c>
      <c r="E80" s="9" t="s">
        <v>14</v>
      </c>
      <c r="F80" s="9"/>
      <c r="G80" s="9"/>
      <c r="H80" s="33">
        <f>H81</f>
        <v>125.4</v>
      </c>
    </row>
    <row r="81" spans="1:8" ht="39" customHeight="1">
      <c r="A81" s="103"/>
      <c r="B81" s="19" t="s">
        <v>95</v>
      </c>
      <c r="C81" s="9" t="s">
        <v>41</v>
      </c>
      <c r="D81" s="9" t="s">
        <v>21</v>
      </c>
      <c r="E81" s="9" t="s">
        <v>14</v>
      </c>
      <c r="F81" s="9" t="s">
        <v>94</v>
      </c>
      <c r="G81" s="9"/>
      <c r="H81" s="33">
        <f>H82</f>
        <v>125.4</v>
      </c>
    </row>
    <row r="82" spans="1:8" ht="25.5" customHeight="1">
      <c r="A82" s="103"/>
      <c r="B82" s="18" t="s">
        <v>39</v>
      </c>
      <c r="C82" s="9" t="s">
        <v>41</v>
      </c>
      <c r="D82" s="9" t="s">
        <v>21</v>
      </c>
      <c r="E82" s="9" t="s">
        <v>14</v>
      </c>
      <c r="F82" s="9" t="s">
        <v>94</v>
      </c>
      <c r="G82" s="9" t="s">
        <v>67</v>
      </c>
      <c r="H82" s="33">
        <f>H83</f>
        <v>125.4</v>
      </c>
    </row>
    <row r="83" spans="1:8" ht="12.75">
      <c r="A83" s="103"/>
      <c r="B83" s="18" t="s">
        <v>66</v>
      </c>
      <c r="C83" s="9" t="s">
        <v>41</v>
      </c>
      <c r="D83" s="9" t="s">
        <v>21</v>
      </c>
      <c r="E83" s="9" t="s">
        <v>14</v>
      </c>
      <c r="F83" s="9" t="s">
        <v>94</v>
      </c>
      <c r="G83" s="9" t="s">
        <v>67</v>
      </c>
      <c r="H83" s="33">
        <f>H84</f>
        <v>125.4</v>
      </c>
    </row>
    <row r="84" spans="1:8" ht="12.75">
      <c r="A84" s="103"/>
      <c r="B84" s="18" t="s">
        <v>3</v>
      </c>
      <c r="C84" s="9" t="s">
        <v>41</v>
      </c>
      <c r="D84" s="9" t="s">
        <v>21</v>
      </c>
      <c r="E84" s="9" t="s">
        <v>14</v>
      </c>
      <c r="F84" s="9" t="s">
        <v>94</v>
      </c>
      <c r="G84" s="9" t="s">
        <v>32</v>
      </c>
      <c r="H84" s="33">
        <v>125.4</v>
      </c>
    </row>
    <row r="85" spans="1:8" ht="12.75">
      <c r="A85" s="103"/>
      <c r="B85" s="31" t="s">
        <v>7</v>
      </c>
      <c r="C85" s="38" t="s">
        <v>41</v>
      </c>
      <c r="D85" s="11" t="s">
        <v>22</v>
      </c>
      <c r="E85" s="39"/>
      <c r="F85" s="11"/>
      <c r="G85" s="39"/>
      <c r="H85" s="46">
        <f>H86</f>
        <v>64.9</v>
      </c>
    </row>
    <row r="86" spans="1:8" ht="12.75">
      <c r="A86" s="103"/>
      <c r="B86" s="24" t="s">
        <v>26</v>
      </c>
      <c r="C86" s="9" t="s">
        <v>41</v>
      </c>
      <c r="D86" s="9" t="s">
        <v>22</v>
      </c>
      <c r="E86" s="9" t="s">
        <v>14</v>
      </c>
      <c r="F86" s="9"/>
      <c r="G86" s="9"/>
      <c r="H86" s="33">
        <f>H88</f>
        <v>64.9</v>
      </c>
    </row>
    <row r="87" spans="1:8" ht="24.75" customHeight="1">
      <c r="A87" s="103"/>
      <c r="B87" s="30" t="s">
        <v>38</v>
      </c>
      <c r="C87" s="9" t="s">
        <v>41</v>
      </c>
      <c r="D87" s="9" t="s">
        <v>22</v>
      </c>
      <c r="E87" s="9" t="s">
        <v>14</v>
      </c>
      <c r="F87" s="9" t="s">
        <v>99</v>
      </c>
      <c r="G87" s="9"/>
      <c r="H87" s="33">
        <f>H88</f>
        <v>64.9</v>
      </c>
    </row>
    <row r="88" spans="1:8" ht="24.75" customHeight="1">
      <c r="A88" s="103"/>
      <c r="B88" s="30" t="s">
        <v>88</v>
      </c>
      <c r="C88" s="9" t="s">
        <v>41</v>
      </c>
      <c r="D88" s="9" t="s">
        <v>22</v>
      </c>
      <c r="E88" s="9" t="s">
        <v>14</v>
      </c>
      <c r="F88" s="9" t="s">
        <v>99</v>
      </c>
      <c r="G88" s="9" t="s">
        <v>58</v>
      </c>
      <c r="H88" s="33">
        <f>H89+H90</f>
        <v>64.9</v>
      </c>
    </row>
    <row r="89" spans="1:8" ht="24.75" customHeight="1">
      <c r="A89" s="103"/>
      <c r="B89" s="25" t="s">
        <v>88</v>
      </c>
      <c r="C89" s="9" t="s">
        <v>41</v>
      </c>
      <c r="D89" s="9" t="s">
        <v>22</v>
      </c>
      <c r="E89" s="9" t="s">
        <v>14</v>
      </c>
      <c r="F89" s="9" t="s">
        <v>99</v>
      </c>
      <c r="G89" s="9" t="s">
        <v>29</v>
      </c>
      <c r="H89" s="33">
        <v>40.1</v>
      </c>
    </row>
    <row r="90" spans="1:8" ht="12.75">
      <c r="A90" s="103"/>
      <c r="B90" s="25" t="s">
        <v>101</v>
      </c>
      <c r="C90" s="9" t="s">
        <v>41</v>
      </c>
      <c r="D90" s="9" t="s">
        <v>22</v>
      </c>
      <c r="E90" s="9" t="s">
        <v>14</v>
      </c>
      <c r="F90" s="9" t="s">
        <v>99</v>
      </c>
      <c r="G90" s="9" t="s">
        <v>100</v>
      </c>
      <c r="H90" s="33">
        <v>24.8</v>
      </c>
    </row>
    <row r="91" spans="1:8" ht="12.75" customHeight="1">
      <c r="A91" s="101" t="s">
        <v>23</v>
      </c>
      <c r="B91" s="102"/>
      <c r="C91" s="7"/>
      <c r="D91" s="7"/>
      <c r="E91" s="7"/>
      <c r="F91" s="7"/>
      <c r="G91" s="7"/>
      <c r="H91" s="14">
        <f>H13</f>
        <v>6813.7</v>
      </c>
    </row>
    <row r="92" spans="1:8" ht="91.5" customHeight="1">
      <c r="A92" s="99"/>
      <c r="B92" s="99"/>
      <c r="C92" s="99"/>
      <c r="D92" s="99"/>
      <c r="E92" s="99"/>
      <c r="F92" s="99"/>
      <c r="G92" s="99"/>
      <c r="H92" s="99"/>
    </row>
    <row r="93" ht="66.75" customHeight="1"/>
    <row r="95" ht="12.75">
      <c r="B95" s="3"/>
    </row>
    <row r="96" ht="12.75">
      <c r="B96" s="3"/>
    </row>
    <row r="97" ht="12.75">
      <c r="B97" s="3"/>
    </row>
  </sheetData>
  <sheetProtection/>
  <mergeCells count="12">
    <mergeCell ref="A8:H9"/>
    <mergeCell ref="A11:A12"/>
    <mergeCell ref="G11:G12"/>
    <mergeCell ref="H11:H12"/>
    <mergeCell ref="B11:B12"/>
    <mergeCell ref="C11:C12"/>
    <mergeCell ref="A92:H92"/>
    <mergeCell ref="D11:D12"/>
    <mergeCell ref="E11:E12"/>
    <mergeCell ref="F11:F12"/>
    <mergeCell ref="A91:B91"/>
    <mergeCell ref="A13:A90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35.625" style="0" customWidth="1"/>
    <col min="2" max="2" width="65.00390625" style="0" customWidth="1"/>
    <col min="3" max="3" width="29.375" style="0" customWidth="1"/>
  </cols>
  <sheetData>
    <row r="1" spans="1:3" ht="15">
      <c r="A1" s="2"/>
      <c r="B1" s="2"/>
      <c r="C1" s="1" t="s">
        <v>130</v>
      </c>
    </row>
    <row r="2" spans="1:3" ht="15">
      <c r="A2" s="2"/>
      <c r="B2" s="2"/>
      <c r="C2" s="1" t="str">
        <f>6!D2</f>
        <v>к Решению Совета депутатов</v>
      </c>
    </row>
    <row r="3" spans="1:3" ht="15">
      <c r="A3" s="2"/>
      <c r="B3" s="2"/>
      <c r="C3" s="1" t="str">
        <f>6!D3</f>
        <v>МО сельское поселение "Петропавловское"</v>
      </c>
    </row>
    <row r="4" spans="1:3" ht="15">
      <c r="A4" s="3"/>
      <c r="B4" s="2"/>
      <c r="C4" s="1" t="str">
        <f>6!D4</f>
        <v>"О бюджете муниципального образования сельское поселение</v>
      </c>
    </row>
    <row r="5" spans="1:3" ht="15">
      <c r="A5" s="63"/>
      <c r="B5" s="2"/>
      <c r="C5" s="1" t="str">
        <f>6!D5</f>
        <v>"Петропавловское" на 2021 год и плановый период 2022 и 2023 годов"</v>
      </c>
    </row>
    <row r="6" spans="1:3" ht="15">
      <c r="A6" s="4"/>
      <c r="B6" s="2"/>
      <c r="C6" s="1" t="str">
        <f>6!D6</f>
        <v>от 24 декабря 2021 года № 19</v>
      </c>
    </row>
    <row r="7" spans="1:3" ht="12.75">
      <c r="A7" s="4"/>
      <c r="B7" s="2"/>
      <c r="C7" s="2"/>
    </row>
    <row r="8" spans="1:3" ht="12.75">
      <c r="A8" s="106" t="s">
        <v>131</v>
      </c>
      <c r="B8" s="106"/>
      <c r="C8" s="106"/>
    </row>
    <row r="9" spans="1:3" ht="12.75">
      <c r="A9" s="106"/>
      <c r="B9" s="106"/>
      <c r="C9" s="106"/>
    </row>
    <row r="10" spans="1:3" ht="12.75">
      <c r="A10" s="5"/>
      <c r="B10" s="2"/>
      <c r="C10" s="8" t="s">
        <v>2</v>
      </c>
    </row>
    <row r="11" spans="1:3" ht="14.25">
      <c r="A11" s="64" t="s">
        <v>115</v>
      </c>
      <c r="B11" s="64" t="s">
        <v>116</v>
      </c>
      <c r="C11" s="64" t="s">
        <v>132</v>
      </c>
    </row>
    <row r="12" spans="1:3" ht="15" customHeight="1">
      <c r="A12" s="72" t="s">
        <v>133</v>
      </c>
      <c r="B12" s="73" t="s">
        <v>134</v>
      </c>
      <c r="C12" s="74">
        <f>C13+C17</f>
        <v>305.47999999999956</v>
      </c>
    </row>
    <row r="13" spans="1:3" ht="15" customHeight="1">
      <c r="A13" s="75" t="s">
        <v>135</v>
      </c>
      <c r="B13" s="76" t="s">
        <v>136</v>
      </c>
      <c r="C13" s="74">
        <f>C16</f>
        <v>-6508.22</v>
      </c>
    </row>
    <row r="14" spans="1:3" ht="15" customHeight="1">
      <c r="A14" s="75" t="s">
        <v>137</v>
      </c>
      <c r="B14" s="76" t="s">
        <v>138</v>
      </c>
      <c r="C14" s="74">
        <f>C15</f>
        <v>-6508.22</v>
      </c>
    </row>
    <row r="15" spans="1:3" ht="15" customHeight="1">
      <c r="A15" s="75" t="s">
        <v>139</v>
      </c>
      <c r="B15" s="76" t="s">
        <v>140</v>
      </c>
      <c r="C15" s="74">
        <f>C16</f>
        <v>-6508.22</v>
      </c>
    </row>
    <row r="16" spans="1:3" ht="15" customHeight="1">
      <c r="A16" s="75" t="s">
        <v>141</v>
      </c>
      <c r="B16" s="73" t="s">
        <v>142</v>
      </c>
      <c r="C16" s="74">
        <v>-6508.22</v>
      </c>
    </row>
    <row r="17" spans="1:3" ht="15" customHeight="1">
      <c r="A17" s="75" t="s">
        <v>143</v>
      </c>
      <c r="B17" s="76" t="s">
        <v>144</v>
      </c>
      <c r="C17" s="74">
        <f>C20</f>
        <v>6813.7</v>
      </c>
    </row>
    <row r="18" spans="1:3" ht="15" customHeight="1">
      <c r="A18" s="75" t="s">
        <v>145</v>
      </c>
      <c r="B18" s="76" t="s">
        <v>146</v>
      </c>
      <c r="C18" s="74">
        <f>C19</f>
        <v>6813.7</v>
      </c>
    </row>
    <row r="19" spans="1:3" ht="15" customHeight="1">
      <c r="A19" s="75" t="s">
        <v>147</v>
      </c>
      <c r="B19" s="76" t="s">
        <v>148</v>
      </c>
      <c r="C19" s="74">
        <f>C20</f>
        <v>6813.7</v>
      </c>
    </row>
    <row r="20" spans="1:3" ht="15" customHeight="1">
      <c r="A20" s="75" t="s">
        <v>149</v>
      </c>
      <c r="B20" s="73" t="s">
        <v>150</v>
      </c>
      <c r="C20" s="74">
        <v>6813.7</v>
      </c>
    </row>
    <row r="21" spans="1:3" ht="15" customHeight="1">
      <c r="A21" s="77"/>
      <c r="B21" s="67" t="s">
        <v>151</v>
      </c>
      <c r="C21" s="78">
        <v>0</v>
      </c>
    </row>
  </sheetData>
  <sheetProtection/>
  <mergeCells count="1">
    <mergeCell ref="A8:C9"/>
  </mergeCells>
  <printOptions/>
  <pageMargins left="0.7" right="0.7" top="0.75" bottom="0.75" header="0.3" footer="0.3"/>
  <pageSetup fitToHeight="0" fitToWidth="1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Пользователь Windows</cp:lastModifiedBy>
  <cp:lastPrinted>2021-12-21T07:52:15Z</cp:lastPrinted>
  <dcterms:created xsi:type="dcterms:W3CDTF">2009-12-08T03:06:20Z</dcterms:created>
  <dcterms:modified xsi:type="dcterms:W3CDTF">2021-12-28T02:52:00Z</dcterms:modified>
  <cp:category/>
  <cp:version/>
  <cp:contentType/>
  <cp:contentStatus/>
</cp:coreProperties>
</file>